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ЛЬХОЗЭКОСЕРВИС\Price\2024\01-03-2024\"/>
    </mc:Choice>
  </mc:AlternateContent>
  <bookViews>
    <workbookView xWindow="0" yWindow="0" windowWidth="19200" windowHeight="11535"/>
  </bookViews>
  <sheets>
    <sheet name="Препараты СЕЛЬХОЗЭКОСЕРВИС" sheetId="1" r:id="rId1"/>
    <sheet name="Мелкая фасовка" sheetId="2" r:id="rId2"/>
    <sheet name="Клеевые ловушки" sheetId="5" r:id="rId3"/>
    <sheet name="Крупная фасовка" sheetId="3" r:id="rId4"/>
    <sheet name="РЕКВИЗИТЫ" sheetId="4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" l="1"/>
  <c r="F15" i="3" l="1"/>
  <c r="F13" i="3"/>
  <c r="F11" i="3"/>
  <c r="G15" i="1" l="1"/>
  <c r="G11" i="2"/>
  <c r="G17" i="2"/>
  <c r="G16" i="2"/>
  <c r="G9" i="2"/>
  <c r="G21" i="1"/>
  <c r="G20" i="1"/>
  <c r="G13" i="1"/>
  <c r="G11" i="1"/>
  <c r="G23" i="2"/>
  <c r="G184" i="2" l="1"/>
  <c r="G205" i="2" l="1"/>
  <c r="G181" i="2"/>
  <c r="G180" i="2"/>
  <c r="G179" i="2"/>
  <c r="G110" i="2" l="1"/>
  <c r="F50" i="3"/>
  <c r="G77" i="2"/>
  <c r="F75" i="3"/>
  <c r="G177" i="2"/>
  <c r="G176" i="2"/>
  <c r="G175" i="2"/>
  <c r="G178" i="2" l="1"/>
  <c r="G174" i="2"/>
  <c r="G173" i="2"/>
  <c r="G19" i="1" l="1"/>
  <c r="G18" i="1"/>
  <c r="F20" i="3"/>
  <c r="F19" i="3"/>
  <c r="F18" i="3"/>
  <c r="G59" i="2" l="1"/>
  <c r="G14" i="2"/>
  <c r="G15" i="2"/>
  <c r="G38" i="2" l="1"/>
  <c r="G82" i="2" l="1"/>
  <c r="G27" i="2"/>
  <c r="F87" i="3" l="1"/>
  <c r="F85" i="3"/>
  <c r="F84" i="3"/>
  <c r="F83" i="3"/>
  <c r="F82" i="3"/>
  <c r="F79" i="3"/>
  <c r="F77" i="3"/>
  <c r="F76" i="3"/>
  <c r="F74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52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36" i="3"/>
  <c r="F10" i="3"/>
  <c r="F12" i="3"/>
  <c r="F14" i="3"/>
  <c r="F16" i="3"/>
  <c r="F17" i="3"/>
  <c r="F24" i="3"/>
  <c r="F25" i="3"/>
  <c r="F26" i="3"/>
  <c r="F27" i="3"/>
  <c r="F28" i="3"/>
  <c r="F29" i="3"/>
  <c r="F30" i="3"/>
  <c r="F31" i="3"/>
  <c r="F32" i="3"/>
  <c r="F33" i="3"/>
  <c r="F34" i="3"/>
  <c r="F9" i="3"/>
  <c r="F8" i="3"/>
  <c r="G10" i="2"/>
  <c r="G12" i="2"/>
  <c r="G13" i="2"/>
  <c r="G9" i="1"/>
  <c r="G10" i="1"/>
  <c r="G12" i="1"/>
  <c r="G14" i="1"/>
  <c r="G16" i="1"/>
  <c r="G17" i="1"/>
  <c r="G22" i="1"/>
  <c r="G23" i="1"/>
  <c r="F93" i="3" l="1"/>
  <c r="G8" i="1"/>
  <c r="G18" i="2"/>
  <c r="G19" i="2"/>
  <c r="G20" i="2"/>
  <c r="G21" i="2"/>
  <c r="G22" i="2"/>
  <c r="G24" i="2"/>
  <c r="G25" i="2"/>
  <c r="G26" i="2"/>
  <c r="G28" i="2"/>
  <c r="G29" i="2"/>
  <c r="G30" i="2"/>
  <c r="G31" i="2"/>
  <c r="G32" i="2"/>
  <c r="G33" i="2"/>
  <c r="G34" i="2"/>
  <c r="G35" i="2"/>
  <c r="G36" i="2"/>
  <c r="G37" i="2"/>
  <c r="G39" i="2"/>
  <c r="G41" i="2"/>
  <c r="G42" i="2"/>
  <c r="G43" i="2"/>
  <c r="G45" i="2"/>
  <c r="G46" i="2"/>
  <c r="G47" i="2"/>
  <c r="G48" i="2"/>
  <c r="G49" i="2"/>
  <c r="G50" i="2"/>
  <c r="G51" i="2"/>
  <c r="G53" i="2"/>
  <c r="G54" i="2"/>
  <c r="G55" i="2"/>
  <c r="G56" i="2"/>
  <c r="G57" i="2"/>
  <c r="G58" i="2"/>
  <c r="G60" i="2"/>
  <c r="G61" i="2"/>
  <c r="G62" i="2"/>
  <c r="G63" i="2"/>
  <c r="G65" i="2"/>
  <c r="G66" i="2"/>
  <c r="G67" i="2"/>
  <c r="G69" i="2"/>
  <c r="G70" i="2"/>
  <c r="G71" i="2"/>
  <c r="G72" i="2"/>
  <c r="G73" i="2"/>
  <c r="G75" i="2"/>
  <c r="G76" i="2"/>
  <c r="G78" i="2"/>
  <c r="G79" i="2"/>
  <c r="G80" i="2"/>
  <c r="G81" i="2"/>
  <c r="G83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8" i="2"/>
  <c r="G109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9" i="2"/>
  <c r="G130" i="2"/>
  <c r="G132" i="2"/>
  <c r="G133" i="2"/>
  <c r="G134" i="2"/>
  <c r="G135" i="2"/>
  <c r="G136" i="2"/>
  <c r="G137" i="2"/>
  <c r="G138" i="2"/>
  <c r="G139" i="2"/>
  <c r="G140" i="2"/>
  <c r="G141" i="2"/>
  <c r="G142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6" i="2"/>
  <c r="G167" i="2"/>
  <c r="G169" i="2"/>
  <c r="G170" i="2"/>
  <c r="G171" i="2"/>
  <c r="G172" i="2"/>
  <c r="G185" i="2"/>
  <c r="G186" i="2"/>
  <c r="G187" i="2"/>
  <c r="G188" i="2"/>
  <c r="G189" i="2"/>
  <c r="G190" i="2"/>
  <c r="G191" i="2"/>
  <c r="G192" i="2"/>
  <c r="G193" i="2"/>
  <c r="G194" i="2"/>
  <c r="G195" i="2"/>
  <c r="G197" i="2"/>
  <c r="G198" i="2"/>
  <c r="G199" i="2"/>
  <c r="G200" i="2"/>
  <c r="G201" i="2"/>
  <c r="G202" i="2"/>
  <c r="G203" i="2"/>
  <c r="G204" i="2"/>
  <c r="G206" i="2"/>
  <c r="G207" i="2"/>
  <c r="G208" i="2"/>
  <c r="G209" i="2"/>
  <c r="G210" i="2"/>
  <c r="G211" i="2"/>
  <c r="G212" i="2"/>
  <c r="G213" i="2"/>
  <c r="G214" i="2"/>
  <c r="G215" i="2"/>
  <c r="G216" i="2"/>
  <c r="G218" i="2"/>
  <c r="G219" i="2"/>
  <c r="G220" i="2"/>
  <c r="G222" i="2"/>
  <c r="G223" i="2" l="1"/>
  <c r="F35" i="3"/>
  <c r="F88" i="3" s="1"/>
  <c r="G30" i="1"/>
  <c r="G24" i="1"/>
  <c r="G28" i="1" l="1"/>
  <c r="G31" i="1" s="1"/>
  <c r="G5" i="1"/>
  <c r="F92" i="3"/>
  <c r="F5" i="3"/>
  <c r="G29" i="1" l="1"/>
  <c r="G32" i="1" s="1"/>
  <c r="G6" i="1" s="1"/>
  <c r="F95" i="3"/>
  <c r="F96" i="3" s="1"/>
  <c r="F94" i="3"/>
  <c r="F6" i="3" l="1"/>
</calcChain>
</file>

<file path=xl/sharedStrings.xml><?xml version="1.0" encoding="utf-8"?>
<sst xmlns="http://schemas.openxmlformats.org/spreadsheetml/2006/main" count="665" uniqueCount="478">
  <si>
    <t>Наименование</t>
  </si>
  <si>
    <t>РИБАВ-ЭКСТРА "Август"</t>
  </si>
  <si>
    <t>ФИТОЗОНТ для хвойных "Август"</t>
  </si>
  <si>
    <t>КОРНЕЙ "Зеленая аптека"</t>
  </si>
  <si>
    <t>ГЕТЕРОАУКСИН</t>
  </si>
  <si>
    <t xml:space="preserve">ЗАВЯЗЬ универсальная </t>
  </si>
  <si>
    <t>ПОЧКОРОСТ, пс</t>
  </si>
  <si>
    <t xml:space="preserve">ЦИРКОН </t>
  </si>
  <si>
    <t xml:space="preserve">ЦВЕТЕНЬ </t>
  </si>
  <si>
    <t xml:space="preserve">ЭПИН – ЭКСТРА </t>
  </si>
  <si>
    <t>ЯНТАРИН, ВРК</t>
  </si>
  <si>
    <t>БИТОКСИБАЦИЛЛИН</t>
  </si>
  <si>
    <t>Мыло ЗЕЛЕНОЕ, ДОМЕН</t>
  </si>
  <si>
    <t xml:space="preserve">ЛЕПИДОЦИД </t>
  </si>
  <si>
    <t xml:space="preserve">СОЧВА, в.р. репеллент. </t>
  </si>
  <si>
    <t>АЛИРИН</t>
  </si>
  <si>
    <t xml:space="preserve">ГАМАИР </t>
  </si>
  <si>
    <t xml:space="preserve">ГЛИОКЛАДИН </t>
  </si>
  <si>
    <t>ФИТОЛАВИН, ВРК</t>
  </si>
  <si>
    <t>ФИТОСПОРИН-М РАССАДА</t>
  </si>
  <si>
    <t xml:space="preserve">ФИТОСПОРИН – М УНИВЕРСАЛЬНЫЙ </t>
  </si>
  <si>
    <t>ФИТОСПОРИН-М РЕАНИМАТОР</t>
  </si>
  <si>
    <t>ФИТОСПОРИН-М ЦВЕТЫ</t>
  </si>
  <si>
    <t>ТравоСтоп Био, КЭ</t>
  </si>
  <si>
    <t>КОРМИЛИЦА МИКОРИЗА</t>
  </si>
  <si>
    <t>РОСТМОМЕНТ</t>
  </si>
  <si>
    <t xml:space="preserve">НВ-101 </t>
  </si>
  <si>
    <t xml:space="preserve">ГИДРОГЕЛЬ </t>
  </si>
  <si>
    <t>Пояс ловчий «КАПКАН МАКСИ»</t>
  </si>
  <si>
    <t>РАННЕТ, паста</t>
  </si>
  <si>
    <t>САДОВЫЙ ВАР</t>
  </si>
  <si>
    <t>ГУМАТ+БАЙКАЛ</t>
  </si>
  <si>
    <t>ГУМАТ+7 универсальный</t>
  </si>
  <si>
    <t>ГУМАТ КАЛИЯ Жидк. Концентрат ДОМЕН</t>
  </si>
  <si>
    <t>Гумат КАЛИЯ "Сахалинский" УНИВЕРСАЛЬНЫЙ</t>
  </si>
  <si>
    <t>Гумат КАЛИЯ "Сахалинский" ЦВЕТЫ комнатные и садовые</t>
  </si>
  <si>
    <t xml:space="preserve">Гумат НАТРИЯ "Сахалинский" УНИВЕРСАЛЬНЫЙ </t>
  </si>
  <si>
    <t>Гумат НАТРИЯ "Сахалинский" РАССАДА</t>
  </si>
  <si>
    <t>Гумат НАТРИЯ "Сахалинский" ЦВЕТЫ комнатные и садовые</t>
  </si>
  <si>
    <t>Гумат НАТРИЯ "Сахалинский" ЯГОДНЫЕ культуры</t>
  </si>
  <si>
    <t>БИОГУМУС «Сила жизни» для КОМНАТНЫХ растений и РАССАДЫ</t>
  </si>
  <si>
    <t>БИОГУМУС «Сила жизни» для всех видов ОВОЩНЫХ культур и ТОМАТОВ</t>
  </si>
  <si>
    <t>БИОГУМУС «Сила жизни» для КАРТОФЕЛЯ и КОРНЕПЛОДОВ</t>
  </si>
  <si>
    <t xml:space="preserve">Гумат Калия/Натрия с МИКРОЭЛЕМЕНТАМИ "СилаЖизни" </t>
  </si>
  <si>
    <t xml:space="preserve">КОМПЛЕКСНОЕ УДОБРЕНИЕ "СИЛА ЖИЗНИ" для ВСЕХ ВИДОВ ЦВЕТОВ и декоративноцветущих </t>
  </si>
  <si>
    <t xml:space="preserve">КОМПЛЕКСНОЕ УДОБРЕНИЕ "СИЛА ЖИЗНИ" для декоративнолистных ПАЛЬМ </t>
  </si>
  <si>
    <t>КОМПЛЕКСНОЕ УДОБРЕНИЕ "СИЛА ЖИЗНИ" для ХВОЙНЫХ</t>
  </si>
  <si>
    <t>ФЛОРИСТ Рост "СИЛА ЖИЗНИ"</t>
  </si>
  <si>
    <t>ФЛОРИСТ Бутон "СИЛА ЖИЗНИ"</t>
  </si>
  <si>
    <t>ФЛОРИСТ Микро "СИЛА ЖИЗНИ"</t>
  </si>
  <si>
    <t>ИНТА-Ц-М д.в. Циперметрин + Малатион 29+140 г/кг</t>
  </si>
  <si>
    <t>ИНТА-ВИР</t>
  </si>
  <si>
    <t>ИСКРА – ЗОЛОТАЯ</t>
  </si>
  <si>
    <t>КОМАНДОР, д.в. Имидаклоприд 200 г/л</t>
  </si>
  <si>
    <t>ОТОС</t>
  </si>
  <si>
    <t>ПРЕПАРАТ 30 плюс</t>
  </si>
  <si>
    <t>ТАНРЕК д.в. Имидаклоприд 200 г/л</t>
  </si>
  <si>
    <t>ТАНРЕК от ТЛИ Имидаклоприд 200 г/л</t>
  </si>
  <si>
    <t>СЭМПАЙ,к.э. д.в. Эсфенвалерат 50 г/л</t>
  </si>
  <si>
    <t>ВАЛЛАР, Г д.в. Диазинон 40 г/кг</t>
  </si>
  <si>
    <t>ГРОМ</t>
  </si>
  <si>
    <t>ГРОМ – 2 д.в. Диазинон 30 г/кг</t>
  </si>
  <si>
    <t>ГРОЗА-3 Лонза, Швейцария д.в.метальдегид</t>
  </si>
  <si>
    <t>ХИЩНИК д.в. Метальдегид 30 г/кг</t>
  </si>
  <si>
    <t>АБИГА – ПИК (ХОМ), высокодисперсная водная суспензия</t>
  </si>
  <si>
    <t xml:space="preserve"> АГРОЛЕКАРЬ Пропиконазол 250 г\л </t>
  </si>
  <si>
    <t>БОРДОСКАЯ СМЕСЬ, ДОМЕН</t>
  </si>
  <si>
    <t>ПОБЕЛКА ДЛЯ САДОВЫХ ДЕРЕВЬЕВ</t>
  </si>
  <si>
    <t>РАЁК, КЭ</t>
  </si>
  <si>
    <t xml:space="preserve">СКОР, к.э. </t>
  </si>
  <si>
    <t>СЕРНАЯ ДЫМОВАЯ ШАШКА «КЛИМАТ»</t>
  </si>
  <si>
    <t>СЕРНАЯ ШАШКА «ФАС» УНИВЕРСАЛЬНАЯ</t>
  </si>
  <si>
    <t xml:space="preserve">ТОПАЗ, к.э. </t>
  </si>
  <si>
    <t>ХОМ (оксихлорид меди)</t>
  </si>
  <si>
    <t xml:space="preserve">МЕДНЫЙ КУПОРОС, ДОМЕН </t>
  </si>
  <si>
    <t>ЛИНТУР,с.п.</t>
  </si>
  <si>
    <t>ОТЛИЧНИК, КЭ</t>
  </si>
  <si>
    <t>ХАКЕР,вдг д.в. клопиралид 750г/кг</t>
  </si>
  <si>
    <t>БОРНАЯ КИСЛОТА</t>
  </si>
  <si>
    <t>МАРГАНЦОВКА (перманганат калия 40%), Домен</t>
  </si>
  <si>
    <t>СУЛЬФАТ МАГНИЯ</t>
  </si>
  <si>
    <t>СУЛЬФАТ ЦИНКА</t>
  </si>
  <si>
    <t>СУЛЬФАТ МАРГАНЦА</t>
  </si>
  <si>
    <t xml:space="preserve">ФЕРОВИТ </t>
  </si>
  <si>
    <t>ХЕЛАТ ЖЕЛЕЗА</t>
  </si>
  <si>
    <t>ХЕЛАТ МЕДИ</t>
  </si>
  <si>
    <t>ХЕЛАТ ЦИНКА</t>
  </si>
  <si>
    <t xml:space="preserve">ЦИТОВИТ </t>
  </si>
  <si>
    <t>АГРИКОЛА палочки для цветущих</t>
  </si>
  <si>
    <t>ЗЕЛЕНАЯ ИГЛА для хвойных</t>
  </si>
  <si>
    <t>МАГ БОР</t>
  </si>
  <si>
    <t>МОНОФОСФАТ КАЛИЯ</t>
  </si>
  <si>
    <t>РАСТВОРИН (марка Б)</t>
  </si>
  <si>
    <t xml:space="preserve">Смесь комплексная ОМУ ПЛОДОВО -ЯГОДНЫЕ </t>
  </si>
  <si>
    <t>Смесь комплексная ОМУ для КЛУБНИКИ и ЗЕМЛЯНИКИ</t>
  </si>
  <si>
    <t>Смесь комплексная ОМУ ЦВЕТОЧНОЕ</t>
  </si>
  <si>
    <t>Смесь комплексная ОМУ для ЛУКА и ЧЕСНОКА</t>
  </si>
  <si>
    <t>Смесь комплексная ОМУ УНИВЕРСАЛЬНОЕ</t>
  </si>
  <si>
    <t xml:space="preserve">Смесь комплексная ОМУ ОВОЩНОЕ </t>
  </si>
  <si>
    <t>Смесь комплексная ОМУ ОСЕННЕЕ</t>
  </si>
  <si>
    <t xml:space="preserve">КОМПОСТ Биорегулятор </t>
  </si>
  <si>
    <t>КОМПОСТИН ГУМИ – ОМИ</t>
  </si>
  <si>
    <t>ФАРМАЙОД 10% ДЕЗИНФЕКТАНТ</t>
  </si>
  <si>
    <t>Единичная упаковка</t>
  </si>
  <si>
    <t>Шт. в заводской упаковке</t>
  </si>
  <si>
    <t>Цена за шт с НДС, руб.</t>
  </si>
  <si>
    <t>10 мл</t>
  </si>
  <si>
    <t>50 мл</t>
  </si>
  <si>
    <t>25/50</t>
  </si>
  <si>
    <t>100 мл</t>
  </si>
  <si>
    <t>Амп. 1 мл</t>
  </si>
  <si>
    <t>Пак. 3 г</t>
  </si>
  <si>
    <t>Пак. 10 г</t>
  </si>
  <si>
    <t>Пак. 30 г</t>
  </si>
  <si>
    <t>Ведро 500г</t>
  </si>
  <si>
    <t>10 г</t>
  </si>
  <si>
    <t>50/200</t>
  </si>
  <si>
    <t>300 г</t>
  </si>
  <si>
    <t>Пак.2 г</t>
  </si>
  <si>
    <t>Пак.10 г</t>
  </si>
  <si>
    <t>Пак.2 табл.</t>
  </si>
  <si>
    <t>Пак. 2 г</t>
  </si>
  <si>
    <t>Пак. 1 г</t>
  </si>
  <si>
    <t>Туба. 1,5 г</t>
  </si>
  <si>
    <t>Амп.1 мл</t>
  </si>
  <si>
    <t>Пак. 5 г</t>
  </si>
  <si>
    <t>Фл.100 мл</t>
  </si>
  <si>
    <t>Пакет</t>
  </si>
  <si>
    <t>Пак. 20 г</t>
  </si>
  <si>
    <t>Фл. 120 мл</t>
  </si>
  <si>
    <t>Амп. 4 мл</t>
  </si>
  <si>
    <t>50/150</t>
  </si>
  <si>
    <t>Амп. 5 мл</t>
  </si>
  <si>
    <t>Фл. 50 мл</t>
  </si>
  <si>
    <t>Амп. 2 мл</t>
  </si>
  <si>
    <t>Уп. 20 табл.</t>
  </si>
  <si>
    <t>100/40</t>
  </si>
  <si>
    <t>Уп.100 табл.</t>
  </si>
  <si>
    <t>амп. 2 мл</t>
  </si>
  <si>
    <t>Фл. 110 мл</t>
  </si>
  <si>
    <t>Пакет 200г</t>
  </si>
  <si>
    <t>Пакет 100г</t>
  </si>
  <si>
    <t>Фл. 200 мл</t>
  </si>
  <si>
    <t>Фл. 100 мл</t>
  </si>
  <si>
    <t>Фл. 250 мл</t>
  </si>
  <si>
    <t>Уп. 30 г</t>
  </si>
  <si>
    <t>Уп.1 л</t>
  </si>
  <si>
    <t>Амп.6 мл</t>
  </si>
  <si>
    <t>Пак. 50 г</t>
  </si>
  <si>
    <t>Уп. 100х14см</t>
  </si>
  <si>
    <t>Банка 160г</t>
  </si>
  <si>
    <t>Туба 150 г</t>
  </si>
  <si>
    <t>Банка 600г</t>
  </si>
  <si>
    <t>Брикет 150г</t>
  </si>
  <si>
    <t>Фл. 0.5 л</t>
  </si>
  <si>
    <t>Фл.1 л</t>
  </si>
  <si>
    <t>Фл.500 мл.</t>
  </si>
  <si>
    <t>Фл. 1л</t>
  </si>
  <si>
    <t>Фл.500 мл</t>
  </si>
  <si>
    <t>Флакон 0,12 л</t>
  </si>
  <si>
    <t>Фл.300 мл</t>
  </si>
  <si>
    <t>Пак. 4 г</t>
  </si>
  <si>
    <t>Амп. 10 мл</t>
  </si>
  <si>
    <t>Брикеты</t>
  </si>
  <si>
    <t>50/100</t>
  </si>
  <si>
    <t>Табл. 8 г</t>
  </si>
  <si>
    <t>амп. 1 мл</t>
  </si>
  <si>
    <t>фл.10 мл</t>
  </si>
  <si>
    <t>Амп. 50 мл</t>
  </si>
  <si>
    <t>Фляга 0,25л</t>
  </si>
  <si>
    <t>Фляга 0,5л</t>
  </si>
  <si>
    <t>Амп. 1.5 мл</t>
  </si>
  <si>
    <t>Амп.5 мл</t>
  </si>
  <si>
    <t>Пак.15 г</t>
  </si>
  <si>
    <t>Пак. 60 г</t>
  </si>
  <si>
    <t>Банка 120г</t>
  </si>
  <si>
    <t>Пак. 100 г</t>
  </si>
  <si>
    <t>Пак. 200 г</t>
  </si>
  <si>
    <t>Пак.6.5 г</t>
  </si>
  <si>
    <t>Пак. 500 г</t>
  </si>
  <si>
    <t>Пак. 1,5 г</t>
  </si>
  <si>
    <t>Пак.3 гр</t>
  </si>
  <si>
    <t>Амп. 4мл</t>
  </si>
  <si>
    <t>Фл. 48мл</t>
  </si>
  <si>
    <t>Амп.2 мл</t>
  </si>
  <si>
    <t>Уп. 300 г</t>
  </si>
  <si>
    <t>Пак.40 г</t>
  </si>
  <si>
    <t>200 г</t>
  </si>
  <si>
    <t>100 г</t>
  </si>
  <si>
    <t>Пак. 1,8 г</t>
  </si>
  <si>
    <t>Пак. 9 г</t>
  </si>
  <si>
    <t>Пак. 2,5 г</t>
  </si>
  <si>
    <t>Амп.1,5 мл</t>
  </si>
  <si>
    <t>Уп. 20 пал</t>
  </si>
  <si>
    <t>Пак. 1 кг</t>
  </si>
  <si>
    <t>Пак. 3 кг</t>
  </si>
  <si>
    <t>Фл. 500 мл</t>
  </si>
  <si>
    <t>Фл.100 г (0.08 л)</t>
  </si>
  <si>
    <t>№</t>
  </si>
  <si>
    <t>Система скидок:</t>
  </si>
  <si>
    <r>
      <t>·</t>
    </r>
    <r>
      <rPr>
        <sz val="7"/>
        <color rgb="FF9F041B"/>
        <rFont val="Times New Roman"/>
        <family val="1"/>
        <charset val="204"/>
      </rPr>
      <t xml:space="preserve">        </t>
    </r>
    <r>
      <rPr>
        <sz val="11"/>
        <color theme="1"/>
        <rFont val="Arial"/>
        <family val="2"/>
        <charset val="204"/>
      </rPr>
      <t>от 96000 до 180000 руб.</t>
    </r>
  </si>
  <si>
    <r>
      <t>·</t>
    </r>
    <r>
      <rPr>
        <sz val="7"/>
        <color rgb="FF9F041B"/>
        <rFont val="Times New Roman"/>
        <family val="1"/>
        <charset val="204"/>
      </rPr>
      <t xml:space="preserve">        </t>
    </r>
    <r>
      <rPr>
        <sz val="11"/>
        <color theme="1"/>
        <rFont val="Arial"/>
        <family val="2"/>
        <charset val="204"/>
      </rPr>
      <t xml:space="preserve">свыше 180 000 руб. </t>
    </r>
  </si>
  <si>
    <t>Заказ штуки</t>
  </si>
  <si>
    <t>Сумма</t>
  </si>
  <si>
    <t>Итого:</t>
  </si>
  <si>
    <t>Всего препараты</t>
  </si>
  <si>
    <t>Скидка, %</t>
  </si>
  <si>
    <t>Препараты, реализуемые без скидки</t>
  </si>
  <si>
    <t>Сумма с которой начисляется скидка на препараты</t>
  </si>
  <si>
    <t>Итого со скидкой:</t>
  </si>
  <si>
    <t>Упаковка</t>
  </si>
  <si>
    <t>Цена c НДС 20%, руб.</t>
  </si>
  <si>
    <t>КОРНЕВИН</t>
  </si>
  <si>
    <t>кор. 200 шт</t>
  </si>
  <si>
    <t>кор. 100 шт</t>
  </si>
  <si>
    <t>30 г</t>
  </si>
  <si>
    <t>кор. 70 шт</t>
  </si>
  <si>
    <t>500г (ведро)</t>
  </si>
  <si>
    <t>кор. 4 шт</t>
  </si>
  <si>
    <t>Рибав-Экстра</t>
  </si>
  <si>
    <t>160 г</t>
  </si>
  <si>
    <t>кор. 36 шт</t>
  </si>
  <si>
    <t>Пояс ловчий клеевой</t>
  </si>
  <si>
    <t>100 х 14 см</t>
  </si>
  <si>
    <t>кор. 60 шт</t>
  </si>
  <si>
    <t xml:space="preserve">3 г </t>
  </si>
  <si>
    <t>НАИМЕНОВАНИЕ ЮРИДИЧЕСКОГО ЛИЦА</t>
  </si>
  <si>
    <t/>
  </si>
  <si>
    <t>ЮРИДИЧЕСКИЙ АДРЕС</t>
  </si>
  <si>
    <t>ФАКТИЧЕСКИЙ АДРЕС</t>
  </si>
  <si>
    <t>ИНН</t>
  </si>
  <si>
    <t>КПП</t>
  </si>
  <si>
    <t>ОГРН/ОГРНИП</t>
  </si>
  <si>
    <t>РАСЧЕТНЫЙ СЧЕТ</t>
  </si>
  <si>
    <t>НАИМЕНОВАНИЕ БАНКА</t>
  </si>
  <si>
    <t>КОРР. СЧЕТ</t>
  </si>
  <si>
    <t>БИК</t>
  </si>
  <si>
    <t>СПОСОБ ДОСТАВКИ (Самовывоз или ТК)</t>
  </si>
  <si>
    <t>ПРЕДПОЧИТАЕМАЯ ТРАНСПОРТНАЯ КОМПАНИЯ</t>
  </si>
  <si>
    <t>АДРЕС ДОСТАВКИ</t>
  </si>
  <si>
    <t>КОНТАКТНОЕ ЛИЦО</t>
  </si>
  <si>
    <t>ТЕЛЕФОН</t>
  </si>
  <si>
    <t>ЭЛ.ПОЧТА</t>
  </si>
  <si>
    <t>ООО «СЕЛЬХОЗЭКОСЕРВИС»</t>
  </si>
  <si>
    <t>111033, г. Москва, Слободской пер., д. 6, стр. 10</t>
  </si>
  <si>
    <t>Тел.: +7 495 647 00 58, +7 916 254 21 12</t>
  </si>
  <si>
    <r>
      <t>www.selhozservis.ru</t>
    </r>
    <r>
      <rPr>
        <sz val="10.5"/>
        <color theme="1"/>
        <rFont val="Arial"/>
        <family val="2"/>
        <charset val="204"/>
      </rPr>
      <t>, e-mail: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.5"/>
        <color rgb="FF9F041B"/>
        <rFont val="Arial"/>
        <family val="2"/>
        <charset val="204"/>
      </rPr>
      <t>selhozservis@internet.ru</t>
    </r>
  </si>
  <si>
    <t>3. БИОТЕХНИЧЕСКИЕ СРЕДСТВА</t>
  </si>
  <si>
    <t>4. ГУМАТЫ</t>
  </si>
  <si>
    <t>5. ХИМИЧЕСКИЕ СРЕДСТВА ЗАЩИТЫ РАСТЕНИЙ</t>
  </si>
  <si>
    <t>5.1. ЗАЩИТА от ВРЕДИТЕЛЕЙ</t>
  </si>
  <si>
    <t>5.1.1. Препараты против гусениц</t>
  </si>
  <si>
    <t>5.3. АНТИСЕПТИЧЕСКИЕ СРЕДСТВА для обработки древесины</t>
  </si>
  <si>
    <t>5.4. ЗАЩИТА от СОРНЯКОВ</t>
  </si>
  <si>
    <t>6. УДОБРЕНИЯ</t>
  </si>
  <si>
    <t>6.1. МИКРОУДОБРЕНИЯ</t>
  </si>
  <si>
    <t>6.2. КОМПЛЕКСНЫЕ МИНЕРАЛЬНЫЕ УДОБРЕНИЯ</t>
  </si>
  <si>
    <t>7. СРЕДСТВА ДЛЯ УСКОРЕНИЯ КОМПОСТИРОВАНИЯ, БИООЧИСТИТЕЛИ</t>
  </si>
  <si>
    <t>8. ДЕЗИНФИЦИРУЮЩИЕ СРЕДСТВА</t>
  </si>
  <si>
    <t>ПРЕПАРАТ</t>
  </si>
  <si>
    <t>УПАКОВКА</t>
  </si>
  <si>
    <t>Базовая цена c НДС 20%</t>
  </si>
  <si>
    <t>РЕГУЛЯТОРЫ РОСТА РАСТЕНИЙ, МИКРОУДОБРЕНИЯ</t>
  </si>
  <si>
    <t>П/э пакет 10г.Кор. 100шт</t>
  </si>
  <si>
    <t>П/э пакет 30г.Кор. 70 шт</t>
  </si>
  <si>
    <t>Ведро 500г (без скидки)</t>
  </si>
  <si>
    <t xml:space="preserve">Флакон 10 мл </t>
  </si>
  <si>
    <t xml:space="preserve">Флакон 50 мл </t>
  </si>
  <si>
    <t>Флакон 100 мл</t>
  </si>
  <si>
    <t>Флакон 1 л</t>
  </si>
  <si>
    <t>1л  Кор.12 шт</t>
  </si>
  <si>
    <t>1л Кор.12 шт</t>
  </si>
  <si>
    <t>1л Кор. 12 шт</t>
  </si>
  <si>
    <t xml:space="preserve"> Банка 300 г. Кор.50 шт</t>
  </si>
  <si>
    <t xml:space="preserve"> Банка 1 кг. Кор.15 шт</t>
  </si>
  <si>
    <t>Флакон 50мл Кор.200 шт</t>
  </si>
  <si>
    <t>Флакон 100млКор.100шт</t>
  </si>
  <si>
    <t>Флакон 500мл Кор.30 шт</t>
  </si>
  <si>
    <t xml:space="preserve">Флакон 1л </t>
  </si>
  <si>
    <t>Янтарин ,врк</t>
  </si>
  <si>
    <t>Флакон 500 мл кор.6 шт</t>
  </si>
  <si>
    <t>БАКТЕРИЦИДЫ И ФУНГИЦИДЫ</t>
  </si>
  <si>
    <t>Максим Дачник</t>
  </si>
  <si>
    <t>Фл.500 мл /на 250 л воды</t>
  </si>
  <si>
    <t>(Д.в. 240г\л эпоксиназол+                                160 г\л ципроконазол)</t>
  </si>
  <si>
    <t>Фл.48 мл/60л/12дер.Кор.30 шт</t>
  </si>
  <si>
    <t>Фл.480 мл/600л/120дер.Кор.6шт</t>
  </si>
  <si>
    <t>Ридомил Голд МЦ.ВДЦ</t>
  </si>
  <si>
    <t>Пак.1 кг кор. 10 шт</t>
  </si>
  <si>
    <t>Фл. 1 л  Кор 12 шт</t>
  </si>
  <si>
    <t>Топаз.к.э.</t>
  </si>
  <si>
    <t>Фл.1 л Кор.12 шт</t>
  </si>
  <si>
    <t>Фитолавин, ВРК</t>
  </si>
  <si>
    <t>Канистра 1 л Уп. 8 шт.</t>
  </si>
  <si>
    <t>Канистра 5 л Уп. 2 шт.</t>
  </si>
  <si>
    <t>Канистра 10 л Уп. 1 шт.</t>
  </si>
  <si>
    <t>Стрекар</t>
  </si>
  <si>
    <t xml:space="preserve">Хорус </t>
  </si>
  <si>
    <t>1 кг/5000л воды</t>
  </si>
  <si>
    <t>ИНСЕКТИЦИДЫ</t>
  </si>
  <si>
    <t>АКТАРА , Ж</t>
  </si>
  <si>
    <t>0.5л/80 соток</t>
  </si>
  <si>
    <t>Фл.250 г Уп.20 шт</t>
  </si>
  <si>
    <t>Гроза-3 (от слизней)</t>
  </si>
  <si>
    <r>
      <t>Пак.100г /35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Кор.50 шт</t>
    </r>
  </si>
  <si>
    <r>
      <t>Пак.450г /640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Кор.8 шт</t>
    </r>
  </si>
  <si>
    <t>Пак.20кг   /70 соток</t>
  </si>
  <si>
    <t>Гром-2</t>
  </si>
  <si>
    <r>
      <t>Конт.-доз.180г /90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Кор.22 шт</t>
    </r>
  </si>
  <si>
    <t>Муравьед,кэ</t>
  </si>
  <si>
    <t>фл 500 мл Кор.6 шт</t>
  </si>
  <si>
    <t xml:space="preserve">Муравьед Супер гранулы </t>
  </si>
  <si>
    <t xml:space="preserve">Банка 240г Кор 15 шт </t>
  </si>
  <si>
    <t>Препарат 30</t>
  </si>
  <si>
    <t>Канистра 10л</t>
  </si>
  <si>
    <t>Танрек</t>
  </si>
  <si>
    <t>Фл.  100 мл Кор. 50 шт</t>
  </si>
  <si>
    <t xml:space="preserve">Фитоверм-Форте </t>
  </si>
  <si>
    <t>500 мл/2500 л воды/1.25 соток</t>
  </si>
  <si>
    <t>Фитоверм 0,2%, КЭ</t>
  </si>
  <si>
    <t>Фитоверм М 0,2%, КЭ</t>
  </si>
  <si>
    <t>Фитоверм 1%, КЭ</t>
  </si>
  <si>
    <t>Фитоверм 1%, КЭ (в системе защиты цветов)</t>
  </si>
  <si>
    <t>Фитоверм 5%, КЭ</t>
  </si>
  <si>
    <t>Канистра 1л  Уп. 8 шт.</t>
  </si>
  <si>
    <t>Фуфанон</t>
  </si>
  <si>
    <t>Фл. 0.5 л /375 воды/25 соток</t>
  </si>
  <si>
    <t>ГЕРБИЦИДЫ</t>
  </si>
  <si>
    <t>Фл.500мл Кор.6 шт.</t>
  </si>
  <si>
    <t>Деймос,ВРК газон</t>
  </si>
  <si>
    <t>Фл.900мл Кор.6 шт.</t>
  </si>
  <si>
    <t>Пакет 1 кг Кор. 12 шт.</t>
  </si>
  <si>
    <t>БИОТЕХНИЧЕСКИЕ СРЕДСТВА</t>
  </si>
  <si>
    <t>ДЕЗИНФИЦИРУЮЩИЕ И МОЮЩИЕ СРЕДСТВА</t>
  </si>
  <si>
    <t>Фармайод 10 % дезинфектант</t>
  </si>
  <si>
    <t>Канистра 1 кг (0,8л)        Уп. 8 шт.</t>
  </si>
  <si>
    <t>Канистра 5 кг (0,8л)        Уп. 8 шт</t>
  </si>
  <si>
    <t>Фармадез</t>
  </si>
  <si>
    <t>Фл.500мл Уп. 10 шт.</t>
  </si>
  <si>
    <t>Канистра 5 л Уп. 2 шт</t>
  </si>
  <si>
    <t>НЕМАТИЦИДЫ</t>
  </si>
  <si>
    <t>Мешок 10 кг,80 д.в.</t>
  </si>
  <si>
    <t>Фитоплазмин, ВРК                                                     (200г/л макролидного тилозинового комплекса)</t>
  </si>
  <si>
    <t>АКТАРА, вдг</t>
  </si>
  <si>
    <t>Итого без учёта скидки:</t>
  </si>
  <si>
    <t>кор. 25/50 шт</t>
  </si>
  <si>
    <t>Пак. 0,5 кг</t>
  </si>
  <si>
    <t>1. РЕГУЛЯТОРЫ РОСТА РАСТЕНИЙ</t>
  </si>
  <si>
    <r>
      <t>РЕКВИЗИТЫ                                                                                                                                                                       *</t>
    </r>
    <r>
      <rPr>
        <b/>
        <sz val="12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 xml:space="preserve">можно заполнить или выслать любым удобным для Вас способом      </t>
    </r>
    <r>
      <rPr>
        <b/>
        <sz val="12"/>
        <color rgb="FFFF0000"/>
        <rFont val="Times New Roman"/>
        <family val="1"/>
        <charset val="204"/>
      </rPr>
      <t xml:space="preserve">    </t>
    </r>
    <r>
      <rPr>
        <b/>
        <sz val="12"/>
        <color rgb="FF00B050"/>
        <rFont val="Times New Roman"/>
        <family val="1"/>
        <charset val="204"/>
      </rPr>
      <t xml:space="preserve">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</t>
    </r>
    <r>
      <rPr>
        <b/>
        <sz val="14"/>
        <color theme="3" tint="0.39997558519241921"/>
        <rFont val="Times New Roman"/>
        <family val="1"/>
        <charset val="204"/>
      </rPr>
      <t xml:space="preserve">         </t>
    </r>
    <r>
      <rPr>
        <b/>
        <sz val="14"/>
        <color rgb="FF00B050"/>
        <rFont val="Times New Roman"/>
        <family val="1"/>
        <charset val="204"/>
      </rPr>
      <t xml:space="preserve">   </t>
    </r>
    <r>
      <rPr>
        <b/>
        <sz val="12"/>
        <color rgb="FF00B05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*</t>
    </r>
    <r>
      <rPr>
        <b/>
        <sz val="12"/>
        <color rgb="FF00B05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 xml:space="preserve">если  мы уже работали с Вами и условия работы остаются прежними – достаточно названия фирмы      </t>
    </r>
    <r>
      <rPr>
        <b/>
        <sz val="12"/>
        <color rgb="FF00B050"/>
        <rFont val="Times New Roman"/>
        <family val="1"/>
        <charset val="204"/>
      </rPr>
      <t xml:space="preserve">                         </t>
    </r>
  </si>
  <si>
    <t>100г</t>
  </si>
  <si>
    <t>Амп. 9 мл</t>
  </si>
  <si>
    <t>Флак. 22,5 г</t>
  </si>
  <si>
    <t>УДАЧНЫЙ ДЛЯ ТУАЛ. И ВЫГР. ЯМ)</t>
  </si>
  <si>
    <t xml:space="preserve"> 2х15х75см</t>
  </si>
  <si>
    <t>5.2. ЗАЩИТА от БОЛЕЗНЕЙ</t>
  </si>
  <si>
    <t>Пак. 20 г.</t>
  </si>
  <si>
    <t xml:space="preserve">АКТАРА С.П. Сингента, Швейцария д.в. Тиаметоксам 240 г/л </t>
  </si>
  <si>
    <t>КИНМИКС д.в. Бета-циперметрин 50 г/л</t>
  </si>
  <si>
    <t>ТИОВИТ ДЖЕТ Щвейцария д.в. Сера 800 г/к (сера гранулы)</t>
  </si>
  <si>
    <t>ПРОФИТ ГОЛД, ВДГ Дюпон,Франция д.в.Фамоксадон + цимоксанил</t>
  </si>
  <si>
    <t xml:space="preserve">ХОРУС, ВДГ Сингента, Швейцария д.в.ципродинил </t>
  </si>
  <si>
    <t xml:space="preserve"> СТРИЖ в.д.г. д.в. глифосат 687 г/л</t>
  </si>
  <si>
    <t>Цветочный дуэт КОРНЕВИН, СП,5г + РЕГУЛАР, ВРП 1г</t>
  </si>
  <si>
    <t>Двойной эффект для рассады КОРНЕВИН, СП 5г +ЭТАМОН БИО, ВРП, 5 г</t>
  </si>
  <si>
    <t>КОРНЕВИН, СП 5г+ГИБЕРЕЛОН, ВРП, 2 г</t>
  </si>
  <si>
    <t>ФИТОВЕРМ д.в. аверсектин С 2 г/л</t>
  </si>
  <si>
    <t>2. БИОЗАЩИТА от ВРЕДИТЕЛЕЙ</t>
  </si>
  <si>
    <t>2.1. БИОЗАЩИТА от БОЛЕЗНЕЙ</t>
  </si>
  <si>
    <t>2.3. БИОУДОБРЕНИЯ</t>
  </si>
  <si>
    <t>ДОКТОР 8 СТРЕЛ</t>
  </si>
  <si>
    <t>5.1.2. Препараты против почвообитающих и муравьев</t>
  </si>
  <si>
    <t xml:space="preserve">ОМУ "Весеннее" 1 кг 30 шт </t>
  </si>
  <si>
    <t>ОМУ Декоративные кустарники 1 кг 30 шт</t>
  </si>
  <si>
    <t>ОМУ Розы 1 кг 30 шт</t>
  </si>
  <si>
    <t>ОМУ Газон 2,5 кг 5 шт</t>
  </si>
  <si>
    <t>Пак. 2,5 кг</t>
  </si>
  <si>
    <t>ОМУ " Для хвойных культур" 1кг 30шт</t>
  </si>
  <si>
    <t xml:space="preserve">ЖЕЛЕЗНЫЙ КУПОРОС, ДОМЕН </t>
  </si>
  <si>
    <t>РЕГУЛАР, ВРП,950 г/кг</t>
  </si>
  <si>
    <t>БУТОН ВРП 5 г/кг д.в. натриевые соли гибберелиновых кислот</t>
  </si>
  <si>
    <t>БИОТЛИН, ВРК д.в. Имидаклоприд 200 г/л</t>
  </si>
  <si>
    <t>ГЕРОЛЬД вск. д.в.Дифлубензурон</t>
  </si>
  <si>
    <t xml:space="preserve"> МУРАВЬЕД СУПЕР, Г д.в.хлорпирифос 0.2%+битрекс</t>
  </si>
  <si>
    <t>РАКУРС, СК д.в. 240г\л эпоксиназол + 160 г\л ципроконазол</t>
  </si>
  <si>
    <t>ГИБЕРЕЛОН, ВРП 40г/кг (аналог БУТОНА и ЗАВЯЗИ)</t>
  </si>
  <si>
    <t>ЭТАМОН БИО, ВРП 10 г/кг</t>
  </si>
  <si>
    <t>КУПРОЛЮКС с.п. Дюпон, Франция д.в. ХОМ+Цимоксанил</t>
  </si>
  <si>
    <t>Деймос,ВРК  д.в. 480 г\л дикамба</t>
  </si>
  <si>
    <t xml:space="preserve"> Ракурс, СК                                                               д.в. 240г\л эпоксиназол+160 г\л ципроконазол</t>
  </si>
  <si>
    <t>Линтур</t>
  </si>
  <si>
    <t xml:space="preserve">Фитоверм П нематицид </t>
  </si>
  <si>
    <t xml:space="preserve">Эпин-Экстра </t>
  </si>
  <si>
    <t xml:space="preserve">Циркон  </t>
  </si>
  <si>
    <t xml:space="preserve">Феровит </t>
  </si>
  <si>
    <t xml:space="preserve">Цитовит </t>
  </si>
  <si>
    <t xml:space="preserve">НВ 101 (гранулы) </t>
  </si>
  <si>
    <t xml:space="preserve">НВ 101в.р. </t>
  </si>
  <si>
    <t xml:space="preserve">Скор </t>
  </si>
  <si>
    <t>Препараты, реализуемые со скидкой</t>
  </si>
  <si>
    <t>ПИНОЦИД , СК,д.в: альфа-циперметрин + имидаклоприд + Клотианидин 125 + 100 + 50 г/л</t>
  </si>
  <si>
    <t xml:space="preserve">Корневин**                                                      (действует эксклюзивная система скидок) </t>
  </si>
  <si>
    <t>** - Скидка распространяется на собственные препараты фирмы.</t>
  </si>
  <si>
    <t>Магнум</t>
  </si>
  <si>
    <t>Пак 2 г.</t>
  </si>
  <si>
    <t>Пак 4 г.</t>
  </si>
  <si>
    <t>Грейдер</t>
  </si>
  <si>
    <t>10 мл.</t>
  </si>
  <si>
    <t>Фл 500 мл. Кор 6 шт.</t>
  </si>
  <si>
    <t>Мохофф</t>
  </si>
  <si>
    <r>
      <t>·</t>
    </r>
    <r>
      <rPr>
        <sz val="7"/>
        <color rgb="FF9F041B"/>
        <rFont val="Arial"/>
        <family val="2"/>
        <charset val="204"/>
      </rPr>
      <t xml:space="preserve">        </t>
    </r>
    <r>
      <rPr>
        <sz val="11"/>
        <color theme="1"/>
        <rFont val="Arial"/>
        <family val="2"/>
        <charset val="204"/>
      </rPr>
      <t>от 96000 до 180000 руб.</t>
    </r>
  </si>
  <si>
    <r>
      <t>·</t>
    </r>
    <r>
      <rPr>
        <sz val="7"/>
        <color rgb="FF9F041B"/>
        <rFont val="Arial"/>
        <family val="2"/>
        <charset val="204"/>
      </rPr>
      <t xml:space="preserve">        </t>
    </r>
    <r>
      <rPr>
        <sz val="11"/>
        <color theme="1"/>
        <rFont val="Arial"/>
        <family val="2"/>
        <charset val="204"/>
      </rPr>
      <t xml:space="preserve">свыше 180 000 руб. </t>
    </r>
  </si>
  <si>
    <t>1.1.  Два регулятора роста растений в одной упаковке                                                                                                                                     Одна обработка   -  двойной эффект</t>
  </si>
  <si>
    <t>1 кг</t>
  </si>
  <si>
    <t>250 г</t>
  </si>
  <si>
    <t>Абига-Пик</t>
  </si>
  <si>
    <t>Канистра 1,25 кг</t>
  </si>
  <si>
    <t>Корневин  "Агросинтез"</t>
  </si>
  <si>
    <t>по запросу</t>
  </si>
  <si>
    <t xml:space="preserve">Рибав-экстра**                         "Биофарминвест"  "Сельхозэкосервис"                                                       (действует эксклюзивная система скидок) </t>
  </si>
  <si>
    <t>Слизнеед Нео, Г д.в. метальдегид 30 г/кг</t>
  </si>
  <si>
    <t>1/6</t>
  </si>
  <si>
    <t>Амп. 3 мл</t>
  </si>
  <si>
    <t>Пак 28 г</t>
  </si>
  <si>
    <t>МатринБио, ВР</t>
  </si>
  <si>
    <t>9 мл</t>
  </si>
  <si>
    <t>45 мл</t>
  </si>
  <si>
    <t>Скарабей, СЭ</t>
  </si>
  <si>
    <t>Амп 4 мл</t>
  </si>
  <si>
    <t>Амп 5 мл</t>
  </si>
  <si>
    <t>АМИНОЗОЛ</t>
  </si>
  <si>
    <t>Банка 250 г</t>
  </si>
  <si>
    <t>кор. 20 шт</t>
  </si>
  <si>
    <t>2.2. БИОЦИД для борьбы с нежелательной растительностью</t>
  </si>
  <si>
    <t>5 мл</t>
  </si>
  <si>
    <t>72 шт</t>
  </si>
  <si>
    <t>10 шт</t>
  </si>
  <si>
    <t>Рибав-Экстра для цветочных культур</t>
  </si>
  <si>
    <t>Рибав-Экстра для овощных культур</t>
  </si>
  <si>
    <t xml:space="preserve">РИБАВ-ЭКСТРА**            </t>
  </si>
  <si>
    <t xml:space="preserve">КОРНЕВИН ** </t>
  </si>
  <si>
    <t xml:space="preserve">Рибав-экстра для хвойных                      
</t>
  </si>
  <si>
    <t>25 мл</t>
  </si>
  <si>
    <t>50 шт</t>
  </si>
  <si>
    <t>Ловушка поливинилхлоридная клеевая желтая типа «Пластина-ПВХ» 0,25х0,1 м. Картонный пакет. В розничной упаковке. 5 (пять) пластин.</t>
  </si>
  <si>
    <t>Ловушка клеевая типа "Дельта". В индивидуальной упаковке: Ловушка феромонная «Персиковая плодожорка», «Восточная плодожорка»,  «Гроздевая листовертка», «Сливовая плодожорка», «Смородиновая стеклянница», «Томатная моль», «Фруктовая полосатая моль», «Яблонная плодожорка».</t>
  </si>
  <si>
    <t xml:space="preserve">Феромонные ловушки </t>
  </si>
  <si>
    <t xml:space="preserve">Ловушки клеевые синие типа «Рулон. Размер 0,3Х100 м. </t>
  </si>
  <si>
    <t xml:space="preserve">Ловушки клеевые синие типа «Рулон. Размер 0,15Х100 м. </t>
  </si>
  <si>
    <t xml:space="preserve">Ловушки клеевые желтые типа «Рулон. Размер 0,3Х100 м. </t>
  </si>
  <si>
    <t xml:space="preserve">Ловушки клеевые желтые типа «Рулон. Размер 0,15Х100 м. </t>
  </si>
  <si>
    <t>Клеевый ловушки рулоны</t>
  </si>
  <si>
    <t>Ловушка поливинилхлоридная клеевая синяя типа «Пластина-ПВХ» 0,25х0,3 м.</t>
  </si>
  <si>
    <t>Ловушка поливинилхлоридная клеевая синяя типа «Пластина-ПВХ» 0,25х0,1 м.</t>
  </si>
  <si>
    <t>Ловушка поливинилхлоридная клеевая желтая типа «Пластина-ПВХ» 0,25х0,3 м.</t>
  </si>
  <si>
    <t xml:space="preserve">Ловушка поливинилхлоридная клеевая желтая типа «Пластина-ПВХ» 0,25х0,1 м. </t>
  </si>
  <si>
    <r>
      <rPr>
        <i/>
        <sz val="12"/>
        <color theme="1"/>
        <rFont val="Arial"/>
        <family val="2"/>
        <charset val="204"/>
      </rPr>
      <t xml:space="preserve">Ловушка поливинилхлоридная клеевая желтая типа «Пластина-ПВХ» 0,25х0,4 м. </t>
    </r>
    <r>
      <rPr>
        <b/>
        <i/>
        <sz val="12"/>
        <color rgb="FFFF0000"/>
        <rFont val="Arial"/>
        <family val="2"/>
        <charset val="204"/>
      </rPr>
      <t>Без мониторинговой сетки.</t>
    </r>
  </si>
  <si>
    <r>
      <rPr>
        <i/>
        <sz val="12"/>
        <color theme="1"/>
        <rFont val="Arial"/>
        <family val="2"/>
        <charset val="204"/>
      </rPr>
      <t xml:space="preserve">Ловушка поливинилхлоридная клеевая желтая типа «Пластина-ПВХ» 0,25х0,3 м. </t>
    </r>
    <r>
      <rPr>
        <b/>
        <i/>
        <sz val="12"/>
        <color rgb="FFFF0000"/>
        <rFont val="Arial"/>
        <family val="2"/>
        <charset val="204"/>
      </rPr>
      <t>Без мониторинговой сетки.</t>
    </r>
  </si>
  <si>
    <t>кол-во в коробе ед. уп.</t>
  </si>
  <si>
    <t>кол-во шт. в 1 уп.</t>
  </si>
  <si>
    <t>наименование</t>
  </si>
  <si>
    <t>№ п/п</t>
  </si>
  <si>
    <t>Клеевые ловушки</t>
  </si>
  <si>
    <t>цена</t>
  </si>
  <si>
    <t>Рибав-Экстра для хвойных  культур</t>
  </si>
  <si>
    <t>Замазка садовая противораковая</t>
  </si>
  <si>
    <r>
      <t xml:space="preserve">Ловушка поливинилхлоридная клеевая желтая типа «Пластина-ПВХ» 0,25х0,1 м. </t>
    </r>
    <r>
      <rPr>
        <b/>
        <i/>
        <sz val="12"/>
        <color rgb="FFFF0000"/>
        <rFont val="Arial"/>
        <family val="2"/>
        <charset val="204"/>
      </rPr>
      <t>Без мониторинговой сетки.</t>
    </r>
  </si>
  <si>
    <t>Ловушка поливинилхлоридная клеевая желтая типа «Пластина-ПВХ» . Без мониторинговой сетки.</t>
  </si>
  <si>
    <t>0,25х0,1 м</t>
  </si>
  <si>
    <t>ПОЯС ЛОВЧИЙ КЛЕЕВОЙ</t>
  </si>
  <si>
    <t xml:space="preserve">Замазка садовая ПРОТИВОРАКОВАЯ </t>
  </si>
  <si>
    <t>Банка 250 г Кор 20 шт.</t>
  </si>
  <si>
    <t xml:space="preserve">Флакон 5 мл </t>
  </si>
  <si>
    <t xml:space="preserve">Флакон 25 мл </t>
  </si>
  <si>
    <t>Флакон 10 мл</t>
  </si>
  <si>
    <t xml:space="preserve">1 бобина  0,3Х100 м. </t>
  </si>
  <si>
    <t xml:space="preserve">Ловушки клеевые желтые типа «Рулон. </t>
  </si>
  <si>
    <t>Ловушки клеевые синие типа «Рулон</t>
  </si>
  <si>
    <t xml:space="preserve">Рибав-Экстра для хвойных культур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</si>
</sst>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9F041B"/>
      <name val="Symbol"/>
      <family val="1"/>
      <charset val="2"/>
    </font>
    <font>
      <sz val="7"/>
      <color rgb="FF9F041B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u/>
      <sz val="12"/>
      <color rgb="FF9F041B"/>
      <name val="Arial"/>
      <family val="2"/>
      <charset val="204"/>
    </font>
    <font>
      <sz val="10.5"/>
      <color theme="1"/>
      <name val="Arial"/>
      <family val="2"/>
      <charset val="204"/>
    </font>
    <font>
      <sz val="10.5"/>
      <color rgb="FF9F041B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.5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9F041B"/>
      <name val="Arial"/>
      <family val="2"/>
      <charset val="204"/>
    </font>
    <font>
      <sz val="7"/>
      <color rgb="FF9F041B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DD7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DD7DD"/>
        <bgColor rgb="FFFFFF00"/>
      </patternFill>
    </fill>
  </fills>
  <borders count="66">
    <border>
      <left/>
      <right/>
      <top/>
      <bottom/>
      <diagonal/>
    </border>
    <border>
      <left style="medium">
        <color rgb="FF9F041B"/>
      </left>
      <right style="medium">
        <color rgb="FF9F041B"/>
      </right>
      <top style="medium">
        <color rgb="FF9F041B"/>
      </top>
      <bottom style="medium">
        <color rgb="FF9F041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9F041B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thick">
        <color rgb="FFC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rgb="FF660033"/>
      </left>
      <right style="thick">
        <color rgb="FF660033"/>
      </right>
      <top style="thick">
        <color rgb="FF660033"/>
      </top>
      <bottom style="thick">
        <color rgb="FF660033"/>
      </bottom>
      <diagonal/>
    </border>
    <border>
      <left style="medium">
        <color rgb="FF9F041B"/>
      </left>
      <right style="medium">
        <color rgb="FF9F041B"/>
      </right>
      <top style="medium">
        <color rgb="FF9F041B"/>
      </top>
      <bottom/>
      <diagonal/>
    </border>
    <border>
      <left style="medium">
        <color rgb="FF9F041B"/>
      </left>
      <right style="medium">
        <color rgb="FF9F041B"/>
      </right>
      <top/>
      <bottom style="medium">
        <color rgb="FF9F041B"/>
      </bottom>
      <diagonal/>
    </border>
    <border>
      <left style="thick">
        <color rgb="FFC00000"/>
      </left>
      <right/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C00000"/>
      </right>
      <top style="thick">
        <color rgb="FFC00000"/>
      </top>
      <bottom/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theme="1"/>
      </left>
      <right style="thick">
        <color rgb="FFC00000"/>
      </right>
      <top style="thick">
        <color rgb="FFC00000"/>
      </top>
      <bottom style="thin">
        <color theme="1"/>
      </bottom>
      <diagonal/>
    </border>
    <border>
      <left style="thick">
        <color rgb="FFC00000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C0000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ck">
        <color rgb="FFC00000"/>
      </right>
      <top/>
      <bottom style="thick">
        <color rgb="FFC00000"/>
      </bottom>
      <diagonal/>
    </border>
    <border>
      <left style="medium">
        <color rgb="FF9F041B"/>
      </left>
      <right style="medium">
        <color rgb="FF9F041B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/>
      <top/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medium">
        <color rgb="FF9F041B"/>
      </left>
      <right style="medium">
        <color rgb="FF9F041B"/>
      </right>
      <top/>
      <bottom style="thick">
        <color rgb="FFC00000"/>
      </bottom>
      <diagonal/>
    </border>
    <border>
      <left style="medium">
        <color rgb="FF9F041B"/>
      </left>
      <right style="medium">
        <color rgb="FF9F041B"/>
      </right>
      <top style="thick">
        <color rgb="FFC00000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 style="thick">
        <color rgb="FFC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rgb="FF660033"/>
      </left>
      <right style="thick">
        <color theme="9" tint="-0.499984740745262"/>
      </right>
      <top style="thick">
        <color rgb="FF660033"/>
      </top>
      <bottom style="thick">
        <color rgb="FF660033"/>
      </bottom>
      <diagonal/>
    </border>
    <border>
      <left/>
      <right style="thick">
        <color theme="9" tint="-0.499984740745262"/>
      </right>
      <top/>
      <bottom/>
      <diagonal/>
    </border>
  </borders>
  <cellStyleXfs count="4">
    <xf numFmtId="0" fontId="0" fillId="0" borderId="0"/>
    <xf numFmtId="0" fontId="13" fillId="0" borderId="0"/>
    <xf numFmtId="0" fontId="20" fillId="0" borderId="0"/>
    <xf numFmtId="0" fontId="40" fillId="0" borderId="0"/>
  </cellStyleXfs>
  <cellXfs count="3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9" fontId="6" fillId="0" borderId="0" xfId="0" applyNumberFormat="1" applyFont="1" applyAlignment="1">
      <alignment horizontal="left" vertical="center" indent="2"/>
    </xf>
    <xf numFmtId="4" fontId="9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1" applyFont="1"/>
    <xf numFmtId="0" fontId="10" fillId="0" borderId="2" xfId="2" applyFont="1" applyBorder="1" applyAlignment="1">
      <alignment horizontal="left" vertical="center"/>
    </xf>
    <xf numFmtId="0" fontId="10" fillId="0" borderId="2" xfId="2" applyFont="1" applyBorder="1" applyProtection="1">
      <protection locked="0"/>
    </xf>
    <xf numFmtId="0" fontId="10" fillId="0" borderId="0" xfId="1" applyFont="1"/>
    <xf numFmtId="0" fontId="10" fillId="0" borderId="0" xfId="1" applyFont="1" applyAlignment="1">
      <alignment horizontal="left" vertical="center"/>
    </xf>
    <xf numFmtId="0" fontId="23" fillId="0" borderId="0" xfId="0" applyFont="1"/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0" fillId="0" borderId="0" xfId="0" applyAlignment="1">
      <alignment shrinkToFit="1"/>
    </xf>
    <xf numFmtId="2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right" shrinkToFit="1"/>
    </xf>
    <xf numFmtId="2" fontId="32" fillId="0" borderId="0" xfId="0" applyNumberFormat="1" applyFont="1"/>
    <xf numFmtId="2" fontId="33" fillId="0" borderId="0" xfId="0" applyNumberFormat="1" applyFont="1" applyAlignment="1">
      <alignment horizontal="right"/>
    </xf>
    <xf numFmtId="2" fontId="34" fillId="0" borderId="0" xfId="0" applyNumberFormat="1" applyFont="1" applyAlignment="1">
      <alignment horizontal="right"/>
    </xf>
    <xf numFmtId="0" fontId="0" fillId="0" borderId="5" xfId="0" applyBorder="1"/>
    <xf numFmtId="0" fontId="0" fillId="0" borderId="0" xfId="0" applyBorder="1"/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shrinkToFit="1"/>
    </xf>
    <xf numFmtId="2" fontId="26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shrinkToFit="1"/>
    </xf>
    <xf numFmtId="2" fontId="28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2" fontId="29" fillId="0" borderId="5" xfId="0" applyNumberFormat="1" applyFont="1" applyBorder="1" applyAlignment="1">
      <alignment horizontal="right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2" fontId="12" fillId="0" borderId="5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26" fillId="0" borderId="5" xfId="0" applyFont="1" applyBorder="1" applyAlignment="1">
      <alignment vertical="center" wrapText="1" shrinkToFit="1"/>
    </xf>
    <xf numFmtId="0" fontId="27" fillId="0" borderId="5" xfId="0" applyFont="1" applyBorder="1" applyAlignment="1">
      <alignment vertical="center" shrinkToFit="1"/>
    </xf>
    <xf numFmtId="0" fontId="0" fillId="0" borderId="5" xfId="0" applyBorder="1" applyAlignment="1">
      <alignment horizontal="right"/>
    </xf>
    <xf numFmtId="0" fontId="26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vertical="center" shrinkToFit="1"/>
    </xf>
    <xf numFmtId="0" fontId="35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4" fillId="0" borderId="29" xfId="0" applyFont="1" applyBorder="1" applyAlignment="1">
      <alignment horizontal="right" vertical="center" wrapText="1"/>
    </xf>
    <xf numFmtId="0" fontId="26" fillId="0" borderId="28" xfId="0" applyFont="1" applyBorder="1" applyAlignment="1">
      <alignment vertical="center" shrinkToFit="1"/>
    </xf>
    <xf numFmtId="2" fontId="29" fillId="0" borderId="28" xfId="0" applyNumberFormat="1" applyFont="1" applyBorder="1" applyAlignment="1">
      <alignment horizontal="right" vertical="center" wrapText="1"/>
    </xf>
    <xf numFmtId="0" fontId="26" fillId="0" borderId="29" xfId="0" applyFont="1" applyBorder="1" applyAlignment="1">
      <alignment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indent="2"/>
    </xf>
    <xf numFmtId="0" fontId="27" fillId="3" borderId="5" xfId="0" applyFont="1" applyFill="1" applyBorder="1" applyAlignment="1">
      <alignment horizontal="center" vertical="center" wrapText="1"/>
    </xf>
    <xf numFmtId="0" fontId="6" fillId="0" borderId="0" xfId="0" applyFont="1"/>
    <xf numFmtId="2" fontId="6" fillId="0" borderId="0" xfId="0" applyNumberFormat="1" applyFont="1"/>
    <xf numFmtId="0" fontId="36" fillId="0" borderId="0" xfId="0" applyFont="1" applyAlignment="1">
      <alignment horizontal="left" vertical="center" indent="2"/>
    </xf>
    <xf numFmtId="0" fontId="6" fillId="0" borderId="0" xfId="0" applyFont="1" applyAlignment="1">
      <alignment horizontal="right"/>
    </xf>
    <xf numFmtId="0" fontId="26" fillId="3" borderId="5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shrinkToFit="1"/>
    </xf>
    <xf numFmtId="2" fontId="29" fillId="3" borderId="5" xfId="0" applyNumberFormat="1" applyFont="1" applyFill="1" applyBorder="1" applyAlignment="1">
      <alignment horizontal="right" vertical="center" wrapText="1"/>
    </xf>
    <xf numFmtId="0" fontId="0" fillId="3" borderId="5" xfId="0" applyFill="1" applyBorder="1"/>
    <xf numFmtId="2" fontId="1" fillId="3" borderId="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right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vertical="center" wrapText="1" shrinkToFit="1"/>
    </xf>
    <xf numFmtId="2" fontId="28" fillId="0" borderId="5" xfId="0" applyNumberFormat="1" applyFont="1" applyFill="1" applyBorder="1" applyAlignment="1">
      <alignment horizontal="right" vertical="center" wrapText="1"/>
    </xf>
    <xf numFmtId="0" fontId="0" fillId="0" borderId="5" xfId="0" applyFill="1" applyBorder="1"/>
    <xf numFmtId="2" fontId="1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2" fontId="4" fillId="0" borderId="36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right" vertical="center" wrapText="1"/>
    </xf>
    <xf numFmtId="2" fontId="4" fillId="0" borderId="37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2" fontId="4" fillId="0" borderId="38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2" fontId="4" fillId="0" borderId="38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 wrapText="1"/>
    </xf>
    <xf numFmtId="2" fontId="4" fillId="0" borderId="39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2" fontId="4" fillId="0" borderId="4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35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2" fontId="4" fillId="0" borderId="6" xfId="0" applyNumberFormat="1" applyFont="1" applyFill="1" applyBorder="1" applyAlignment="1">
      <alignment horizontal="right" vertical="center" wrapText="1"/>
    </xf>
    <xf numFmtId="2" fontId="4" fillId="0" borderId="47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2" fontId="4" fillId="3" borderId="37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 wrapText="1"/>
    </xf>
    <xf numFmtId="2" fontId="4" fillId="3" borderId="38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2" fontId="4" fillId="0" borderId="37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29" fillId="0" borderId="27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9" fontId="6" fillId="0" borderId="0" xfId="0" applyNumberFormat="1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40" fillId="0" borderId="0" xfId="3"/>
    <xf numFmtId="0" fontId="41" fillId="0" borderId="0" xfId="3" applyFont="1"/>
    <xf numFmtId="0" fontId="40" fillId="0" borderId="0" xfId="3" applyAlignment="1">
      <alignment horizontal="center"/>
    </xf>
    <xf numFmtId="0" fontId="44" fillId="0" borderId="0" xfId="3" applyFont="1"/>
    <xf numFmtId="0" fontId="46" fillId="0" borderId="0" xfId="3" applyFont="1" applyAlignment="1">
      <alignment horizontal="center"/>
    </xf>
    <xf numFmtId="0" fontId="50" fillId="0" borderId="0" xfId="3" applyFont="1" applyAlignment="1">
      <alignment horizontal="center"/>
    </xf>
    <xf numFmtId="16" fontId="46" fillId="0" borderId="0" xfId="3" applyNumberFormat="1" applyFont="1" applyAlignment="1">
      <alignment horizontal="center"/>
    </xf>
    <xf numFmtId="0" fontId="42" fillId="3" borderId="56" xfId="3" applyFont="1" applyFill="1" applyBorder="1" applyAlignment="1">
      <alignment horizontal="center" vertical="center"/>
    </xf>
    <xf numFmtId="0" fontId="40" fillId="6" borderId="25" xfId="3" applyFill="1" applyBorder="1" applyAlignment="1">
      <alignment horizontal="center" vertical="center"/>
    </xf>
    <xf numFmtId="0" fontId="40" fillId="0" borderId="33" xfId="3" applyBorder="1"/>
    <xf numFmtId="0" fontId="40" fillId="6" borderId="56" xfId="3" applyFill="1" applyBorder="1" applyAlignment="1">
      <alignment horizontal="center" vertical="center"/>
    </xf>
    <xf numFmtId="0" fontId="42" fillId="3" borderId="24" xfId="3" applyFont="1" applyFill="1" applyBorder="1" applyAlignment="1">
      <alignment horizontal="center" vertical="center"/>
    </xf>
    <xf numFmtId="0" fontId="43" fillId="3" borderId="25" xfId="3" applyFont="1" applyFill="1" applyBorder="1" applyAlignment="1">
      <alignment horizontal="center" vertical="top" wrapText="1"/>
    </xf>
    <xf numFmtId="0" fontId="43" fillId="3" borderId="56" xfId="3" applyFont="1" applyFill="1" applyBorder="1" applyAlignment="1">
      <alignment horizontal="center" vertical="top" wrapText="1"/>
    </xf>
    <xf numFmtId="0" fontId="42" fillId="3" borderId="23" xfId="3" applyFont="1" applyFill="1" applyBorder="1" applyAlignment="1">
      <alignment horizontal="center" vertical="center"/>
    </xf>
    <xf numFmtId="0" fontId="43" fillId="3" borderId="24" xfId="3" applyFont="1" applyFill="1" applyBorder="1" applyAlignment="1">
      <alignment horizontal="center" vertical="top" wrapText="1"/>
    </xf>
    <xf numFmtId="0" fontId="43" fillId="3" borderId="23" xfId="3" applyFont="1" applyFill="1" applyBorder="1" applyAlignment="1">
      <alignment horizontal="center" vertical="top" wrapText="1"/>
    </xf>
    <xf numFmtId="0" fontId="42" fillId="3" borderId="58" xfId="3" applyFont="1" applyFill="1" applyBorder="1" applyAlignment="1">
      <alignment horizontal="center" vertical="center"/>
    </xf>
    <xf numFmtId="0" fontId="40" fillId="6" borderId="57" xfId="3" applyFill="1" applyBorder="1" applyAlignment="1">
      <alignment horizontal="center" vertical="center"/>
    </xf>
    <xf numFmtId="0" fontId="42" fillId="3" borderId="25" xfId="3" applyFont="1" applyFill="1" applyBorder="1" applyAlignment="1">
      <alignment horizontal="center" vertical="center"/>
    </xf>
    <xf numFmtId="0" fontId="42" fillId="3" borderId="0" xfId="3" applyFont="1" applyFill="1" applyBorder="1" applyAlignment="1">
      <alignment horizontal="center" vertical="center"/>
    </xf>
    <xf numFmtId="0" fontId="48" fillId="5" borderId="23" xfId="3" applyFont="1" applyFill="1" applyBorder="1" applyAlignment="1">
      <alignment horizontal="center" vertical="top" wrapText="1"/>
    </xf>
    <xf numFmtId="0" fontId="40" fillId="6" borderId="0" xfId="3" applyFill="1" applyBorder="1" applyAlignment="1">
      <alignment horizontal="center" vertical="center"/>
    </xf>
    <xf numFmtId="0" fontId="43" fillId="3" borderId="57" xfId="3" applyFont="1" applyFill="1" applyBorder="1" applyAlignment="1">
      <alignment horizontal="center" vertical="top" wrapText="1"/>
    </xf>
    <xf numFmtId="0" fontId="40" fillId="0" borderId="57" xfId="3" applyBorder="1" applyAlignment="1">
      <alignment horizontal="center"/>
    </xf>
    <xf numFmtId="0" fontId="40" fillId="6" borderId="52" xfId="3" applyFill="1" applyBorder="1" applyAlignment="1">
      <alignment horizontal="center" vertical="center"/>
    </xf>
    <xf numFmtId="0" fontId="40" fillId="0" borderId="57" xfId="3" applyBorder="1"/>
    <xf numFmtId="0" fontId="48" fillId="5" borderId="56" xfId="3" applyFont="1" applyFill="1" applyBorder="1" applyAlignment="1">
      <alignment horizontal="center" vertical="top" wrapText="1"/>
    </xf>
    <xf numFmtId="0" fontId="40" fillId="3" borderId="23" xfId="3" applyFill="1" applyBorder="1" applyAlignment="1">
      <alignment horizontal="center" vertical="center"/>
    </xf>
    <xf numFmtId="0" fontId="40" fillId="3" borderId="25" xfId="3" applyFill="1" applyBorder="1" applyAlignment="1">
      <alignment horizontal="center" vertical="center"/>
    </xf>
    <xf numFmtId="0" fontId="40" fillId="3" borderId="25" xfId="3" applyFill="1" applyBorder="1" applyAlignment="1">
      <alignment horizontal="center" vertical="center" wrapText="1"/>
    </xf>
    <xf numFmtId="0" fontId="40" fillId="3" borderId="0" xfId="3" applyFill="1" applyBorder="1" applyAlignment="1">
      <alignment horizontal="center" vertical="center" wrapText="1"/>
    </xf>
    <xf numFmtId="0" fontId="40" fillId="3" borderId="56" xfId="3" applyFill="1" applyBorder="1" applyAlignment="1">
      <alignment horizontal="center" vertical="center"/>
    </xf>
    <xf numFmtId="0" fontId="40" fillId="3" borderId="62" xfId="3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right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6" fillId="0" borderId="29" xfId="0" applyFont="1" applyBorder="1" applyAlignment="1">
      <alignment vertical="center" shrinkToFit="1"/>
    </xf>
    <xf numFmtId="0" fontId="26" fillId="0" borderId="63" xfId="0" applyFont="1" applyBorder="1" applyAlignment="1">
      <alignment vertical="center" shrinkToFi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6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33" fillId="0" borderId="4" xfId="0" applyFont="1" applyBorder="1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right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4" fillId="0" borderId="37" xfId="0" applyNumberFormat="1" applyFont="1" applyFill="1" applyBorder="1" applyAlignment="1">
      <alignment horizontal="right" vertical="center" wrapText="1"/>
    </xf>
    <xf numFmtId="0" fontId="51" fillId="7" borderId="59" xfId="3" applyFont="1" applyFill="1" applyBorder="1" applyAlignment="1">
      <alignment horizontal="center" vertical="center" wrapText="1"/>
    </xf>
    <xf numFmtId="0" fontId="45" fillId="2" borderId="60" xfId="3" applyFont="1" applyFill="1" applyBorder="1"/>
    <xf numFmtId="0" fontId="44" fillId="2" borderId="23" xfId="3" applyFont="1" applyFill="1" applyBorder="1" applyAlignment="1">
      <alignment horizontal="center" vertical="center" wrapText="1"/>
    </xf>
    <xf numFmtId="0" fontId="44" fillId="2" borderId="24" xfId="3" applyFont="1" applyFill="1" applyBorder="1" applyAlignment="1">
      <alignment horizontal="center" vertical="center" wrapText="1"/>
    </xf>
    <xf numFmtId="0" fontId="44" fillId="2" borderId="25" xfId="3" applyFont="1" applyFill="1" applyBorder="1" applyAlignment="1">
      <alignment horizontal="center" vertical="center" wrapText="1"/>
    </xf>
    <xf numFmtId="0" fontId="44" fillId="0" borderId="0" xfId="3" applyFont="1" applyAlignment="1">
      <alignment horizontal="center"/>
    </xf>
    <xf numFmtId="0" fontId="40" fillId="0" borderId="0" xfId="3"/>
    <xf numFmtId="0" fontId="50" fillId="2" borderId="61" xfId="3" applyFont="1" applyFill="1" applyBorder="1" applyAlignment="1">
      <alignment horizontal="center" vertical="center" wrapText="1"/>
    </xf>
    <xf numFmtId="0" fontId="45" fillId="2" borderId="62" xfId="3" applyFont="1" applyFill="1" applyBorder="1"/>
    <xf numFmtId="0" fontId="51" fillId="2" borderId="61" xfId="3" applyFont="1" applyFill="1" applyBorder="1" applyAlignment="1">
      <alignment horizontal="center" vertical="center" wrapText="1"/>
    </xf>
    <xf numFmtId="0" fontId="51" fillId="2" borderId="58" xfId="3" applyFont="1" applyFill="1" applyBorder="1" applyAlignment="1">
      <alignment horizontal="center" vertical="center" wrapText="1"/>
    </xf>
    <xf numFmtId="0" fontId="47" fillId="2" borderId="23" xfId="3" applyFont="1" applyFill="1" applyBorder="1" applyAlignment="1">
      <alignment horizontal="center"/>
    </xf>
    <xf numFmtId="0" fontId="47" fillId="2" borderId="24" xfId="3" applyFont="1" applyFill="1" applyBorder="1" applyAlignment="1">
      <alignment horizontal="center"/>
    </xf>
    <xf numFmtId="0" fontId="47" fillId="2" borderId="25" xfId="3" applyFont="1" applyFill="1" applyBorder="1" applyAlignment="1">
      <alignment horizontal="center"/>
    </xf>
    <xf numFmtId="0" fontId="44" fillId="2" borderId="23" xfId="3" applyFont="1" applyFill="1" applyBorder="1" applyAlignment="1">
      <alignment horizontal="center" vertical="center"/>
    </xf>
    <xf numFmtId="0" fontId="44" fillId="2" borderId="24" xfId="3" applyFont="1" applyFill="1" applyBorder="1" applyAlignment="1">
      <alignment horizontal="center" vertical="center"/>
    </xf>
    <xf numFmtId="0" fontId="44" fillId="2" borderId="25" xfId="3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2" fontId="33" fillId="0" borderId="0" xfId="0" applyNumberFormat="1" applyFont="1" applyBorder="1" applyAlignment="1">
      <alignment horizontal="right"/>
    </xf>
    <xf numFmtId="0" fontId="27" fillId="0" borderId="4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13" fillId="0" borderId="3" xfId="1" applyBorder="1" applyAlignment="1">
      <alignment wrapText="1"/>
    </xf>
    <xf numFmtId="0" fontId="26" fillId="0" borderId="5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shrinkToFit="1"/>
    </xf>
    <xf numFmtId="2" fontId="4" fillId="0" borderId="6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26" fillId="0" borderId="28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shrinkToFi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colors>
    <mruColors>
      <color rgb="FFFDD7DD"/>
      <color rgb="FF660033"/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jpe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981075</xdr:colOff>
      <xdr:row>2</xdr:row>
      <xdr:rowOff>118110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23A5E6CA-D506-586C-A671-E01533C63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981075" cy="529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179295</xdr:colOff>
      <xdr:row>0</xdr:row>
      <xdr:rowOff>71717</xdr:rowOff>
    </xdr:from>
    <xdr:to>
      <xdr:col>1</xdr:col>
      <xdr:colOff>1374546</xdr:colOff>
      <xdr:row>5</xdr:row>
      <xdr:rowOff>80681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55BEF170-881D-439B-9029-C9B2B3BBD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83" y="71717"/>
          <a:ext cx="1634522" cy="9950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9</xdr:row>
      <xdr:rowOff>619125</xdr:rowOff>
    </xdr:from>
    <xdr:ext cx="819150" cy="82867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0" y="916305"/>
          <a:ext cx="819150" cy="828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10</xdr:row>
      <xdr:rowOff>647700</xdr:rowOff>
    </xdr:from>
    <xdr:ext cx="838200" cy="790575"/>
    <xdr:pic>
      <xdr:nvPicPr>
        <xdr:cNvPr id="3" name="image2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3475" y="1097280"/>
          <a:ext cx="838200" cy="7905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11</xdr:row>
      <xdr:rowOff>609600</xdr:rowOff>
    </xdr:from>
    <xdr:ext cx="723900" cy="1038225"/>
    <xdr:pic>
      <xdr:nvPicPr>
        <xdr:cNvPr id="4" name="image3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0150" y="1280160"/>
          <a:ext cx="723900" cy="10382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396240</xdr:colOff>
      <xdr:row>12</xdr:row>
      <xdr:rowOff>533400</xdr:rowOff>
    </xdr:from>
    <xdr:to>
      <xdr:col>1</xdr:col>
      <xdr:colOff>716655</xdr:colOff>
      <xdr:row>12</xdr:row>
      <xdr:rowOff>1257300</xdr:rowOff>
    </xdr:to>
    <xdr:pic>
      <xdr:nvPicPr>
        <xdr:cNvPr id="5" name="Рисунок 10">
          <a:extLst>
            <a:ext uri="{FF2B5EF4-FFF2-40B4-BE49-F238E27FC236}">
              <a16:creationId xmlns:a16="http://schemas.microsoft.com/office/drawing/2014/main" xmlns="" id="{F9E0F7AD-319D-45C1-94D6-BBB91E336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463040"/>
          <a:ext cx="3204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190501</xdr:colOff>
      <xdr:row>13</xdr:row>
      <xdr:rowOff>490406</xdr:rowOff>
    </xdr:from>
    <xdr:to>
      <xdr:col>1</xdr:col>
      <xdr:colOff>838200</xdr:colOff>
      <xdr:row>13</xdr:row>
      <xdr:rowOff>1333500</xdr:rowOff>
    </xdr:to>
    <xdr:pic>
      <xdr:nvPicPr>
        <xdr:cNvPr id="6" name="Рисунок 20">
          <a:extLst>
            <a:ext uri="{FF2B5EF4-FFF2-40B4-BE49-F238E27FC236}">
              <a16:creationId xmlns:a16="http://schemas.microsoft.com/office/drawing/2014/main" xmlns="" id="{80D86BD0-7DE8-402D-83E2-58120B832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1648646"/>
          <a:ext cx="64769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373380</xdr:colOff>
      <xdr:row>14</xdr:row>
      <xdr:rowOff>434340</xdr:rowOff>
    </xdr:from>
    <xdr:to>
      <xdr:col>1</xdr:col>
      <xdr:colOff>734129</xdr:colOff>
      <xdr:row>14</xdr:row>
      <xdr:rowOff>1409700</xdr:rowOff>
    </xdr:to>
    <xdr:pic>
      <xdr:nvPicPr>
        <xdr:cNvPr id="7" name="Рисунок 11">
          <a:extLst>
            <a:ext uri="{FF2B5EF4-FFF2-40B4-BE49-F238E27FC236}">
              <a16:creationId xmlns:a16="http://schemas.microsoft.com/office/drawing/2014/main" xmlns="" id="{6B8B0797-16EC-4DE2-BD4B-9BF04E635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" y="1828800"/>
          <a:ext cx="36074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15</xdr:row>
      <xdr:rowOff>426720</xdr:rowOff>
    </xdr:from>
    <xdr:to>
      <xdr:col>1</xdr:col>
      <xdr:colOff>937260</xdr:colOff>
      <xdr:row>15</xdr:row>
      <xdr:rowOff>1431324</xdr:rowOff>
    </xdr:to>
    <xdr:pic>
      <xdr:nvPicPr>
        <xdr:cNvPr id="8" name="Рисунок 19">
          <a:extLst>
            <a:ext uri="{FF2B5EF4-FFF2-40B4-BE49-F238E27FC236}">
              <a16:creationId xmlns:a16="http://schemas.microsoft.com/office/drawing/2014/main" xmlns="" id="{DEC2E24C-CD4D-4886-AD21-8944334EC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011680"/>
          <a:ext cx="8229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205741</xdr:colOff>
      <xdr:row>20</xdr:row>
      <xdr:rowOff>264762</xdr:rowOff>
    </xdr:from>
    <xdr:to>
      <xdr:col>1</xdr:col>
      <xdr:colOff>662941</xdr:colOff>
      <xdr:row>20</xdr:row>
      <xdr:rowOff>1295400</xdr:rowOff>
    </xdr:to>
    <xdr:pic>
      <xdr:nvPicPr>
        <xdr:cNvPr id="9" name="Рисунок 13">
          <a:extLst>
            <a:ext uri="{FF2B5EF4-FFF2-40B4-BE49-F238E27FC236}">
              <a16:creationId xmlns:a16="http://schemas.microsoft.com/office/drawing/2014/main" xmlns="" id="{75DB42B2-2342-43CA-837F-BD48BBD1D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1" y="2924142"/>
          <a:ext cx="457200" cy="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243840</xdr:colOff>
      <xdr:row>17</xdr:row>
      <xdr:rowOff>426720</xdr:rowOff>
    </xdr:from>
    <xdr:ext cx="434340" cy="605274"/>
    <xdr:pic>
      <xdr:nvPicPr>
        <xdr:cNvPr id="10" name="Рисунок 15">
          <a:extLst>
            <a:ext uri="{FF2B5EF4-FFF2-40B4-BE49-F238E27FC236}">
              <a16:creationId xmlns:a16="http://schemas.microsoft.com/office/drawing/2014/main" xmlns="" id="{A675D228-BBE9-4B0D-BFFF-0EAEB0D00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" y="2377440"/>
          <a:ext cx="434340" cy="60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53340</xdr:colOff>
      <xdr:row>22</xdr:row>
      <xdr:rowOff>1661160</xdr:rowOff>
    </xdr:from>
    <xdr:to>
      <xdr:col>1</xdr:col>
      <xdr:colOff>1226820</xdr:colOff>
      <xdr:row>22</xdr:row>
      <xdr:rowOff>2500967</xdr:rowOff>
    </xdr:to>
    <xdr:pic>
      <xdr:nvPicPr>
        <xdr:cNvPr id="11" name="Рисунок 16">
          <a:extLst>
            <a:ext uri="{FF2B5EF4-FFF2-40B4-BE49-F238E27FC236}">
              <a16:creationId xmlns:a16="http://schemas.microsoft.com/office/drawing/2014/main" xmlns="" id="{EF9AA167-AB69-4DE7-8FE9-AB998419F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" y="3291840"/>
          <a:ext cx="937260" cy="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205741</xdr:colOff>
      <xdr:row>23</xdr:row>
      <xdr:rowOff>754380</xdr:rowOff>
    </xdr:from>
    <xdr:to>
      <xdr:col>1</xdr:col>
      <xdr:colOff>696579</xdr:colOff>
      <xdr:row>23</xdr:row>
      <xdr:rowOff>1844040</xdr:rowOff>
    </xdr:to>
    <xdr:pic>
      <xdr:nvPicPr>
        <xdr:cNvPr id="12" name="Рисунок 18">
          <a:extLst>
            <a:ext uri="{FF2B5EF4-FFF2-40B4-BE49-F238E27FC236}">
              <a16:creationId xmlns:a16="http://schemas.microsoft.com/office/drawing/2014/main" xmlns="" id="{BD3107A8-0231-42D7-8588-7ACEE7CEC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1" y="3474720"/>
          <a:ext cx="49083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</xdr:colOff>
      <xdr:row>19</xdr:row>
      <xdr:rowOff>327660</xdr:rowOff>
    </xdr:from>
    <xdr:to>
      <xdr:col>1</xdr:col>
      <xdr:colOff>685800</xdr:colOff>
      <xdr:row>19</xdr:row>
      <xdr:rowOff>1078611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820B48D9-2A97-4F8A-AE5A-A3D339723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2743200"/>
          <a:ext cx="5562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18</xdr:row>
      <xdr:rowOff>365760</xdr:rowOff>
    </xdr:from>
    <xdr:to>
      <xdr:col>1</xdr:col>
      <xdr:colOff>513407</xdr:colOff>
      <xdr:row>18</xdr:row>
      <xdr:rowOff>1508760</xdr:rowOff>
    </xdr:to>
    <xdr:pic>
      <xdr:nvPicPr>
        <xdr:cNvPr id="14" name="Рисунок 14">
          <a:extLst>
            <a:ext uri="{FF2B5EF4-FFF2-40B4-BE49-F238E27FC236}">
              <a16:creationId xmlns:a16="http://schemas.microsoft.com/office/drawing/2014/main" xmlns="" id="{D14C599F-0C73-4448-B337-2AAC38627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560320"/>
          <a:ext cx="4753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54429</xdr:rowOff>
    </xdr:from>
    <xdr:to>
      <xdr:col>1</xdr:col>
      <xdr:colOff>1253522</xdr:colOff>
      <xdr:row>5</xdr:row>
      <xdr:rowOff>69797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55BEF170-881D-439B-9029-C9B2B3BBD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4429"/>
          <a:ext cx="1634522" cy="995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981075</xdr:colOff>
      <xdr:row>2</xdr:row>
      <xdr:rowOff>118110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7789F628-6FCF-485C-9F1B-4773B17DB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981075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Красный и фиолетовый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5" zoomScaleNormal="85" workbookViewId="0">
      <selection activeCell="B13" sqref="B13:B17"/>
    </sheetView>
  </sheetViews>
  <sheetFormatPr defaultRowHeight="19.899999999999999" customHeight="1" x14ac:dyDescent="0.25"/>
  <cols>
    <col min="1" max="1" width="3.7109375" customWidth="1"/>
    <col min="2" max="2" width="29.85546875" customWidth="1"/>
    <col min="3" max="4" width="10.7109375" customWidth="1"/>
    <col min="5" max="5" width="11.42578125" customWidth="1"/>
    <col min="6" max="6" width="11.28515625" customWidth="1"/>
    <col min="7" max="7" width="11.85546875" customWidth="1"/>
  </cols>
  <sheetData>
    <row r="1" spans="1:7" ht="16.149999999999999" customHeight="1" x14ac:dyDescent="0.25">
      <c r="G1" s="22" t="s">
        <v>243</v>
      </c>
    </row>
    <row r="2" spans="1:7" ht="16.149999999999999" customHeight="1" x14ac:dyDescent="0.25">
      <c r="G2" s="23" t="s">
        <v>244</v>
      </c>
    </row>
    <row r="3" spans="1:7" ht="16.149999999999999" customHeight="1" x14ac:dyDescent="0.25">
      <c r="G3" s="23" t="s">
        <v>245</v>
      </c>
    </row>
    <row r="4" spans="1:7" ht="16.149999999999999" customHeight="1" x14ac:dyDescent="0.25">
      <c r="G4" s="24" t="s">
        <v>246</v>
      </c>
    </row>
    <row r="5" spans="1:7" ht="16.149999999999999" customHeight="1" x14ac:dyDescent="0.25">
      <c r="D5" s="262" t="s">
        <v>344</v>
      </c>
      <c r="E5" s="262"/>
      <c r="F5" s="262"/>
      <c r="G5" s="30">
        <f>G24</f>
        <v>0</v>
      </c>
    </row>
    <row r="6" spans="1:7" ht="16.149999999999999" customHeight="1" thickBot="1" x14ac:dyDescent="0.3">
      <c r="C6" s="21"/>
      <c r="D6" s="263" t="s">
        <v>209</v>
      </c>
      <c r="E6" s="263"/>
      <c r="F6" s="263"/>
      <c r="G6" s="30">
        <f>G32</f>
        <v>0</v>
      </c>
    </row>
    <row r="7" spans="1:7" ht="33" customHeight="1" thickBot="1" x14ac:dyDescent="0.3">
      <c r="A7" s="14" t="s">
        <v>198</v>
      </c>
      <c r="B7" s="14" t="s">
        <v>0</v>
      </c>
      <c r="C7" s="14" t="s">
        <v>210</v>
      </c>
      <c r="D7" s="90" t="s">
        <v>104</v>
      </c>
      <c r="E7" s="91" t="s">
        <v>211</v>
      </c>
      <c r="F7" s="1" t="s">
        <v>202</v>
      </c>
      <c r="G7" s="11" t="s">
        <v>203</v>
      </c>
    </row>
    <row r="8" spans="1:7" ht="19.899999999999999" customHeight="1" thickBot="1" x14ac:dyDescent="0.3">
      <c r="A8" s="264">
        <v>1</v>
      </c>
      <c r="B8" s="269" t="s">
        <v>212</v>
      </c>
      <c r="C8" s="15" t="s">
        <v>225</v>
      </c>
      <c r="D8" s="12" t="s">
        <v>213</v>
      </c>
      <c r="E8" s="197">
        <v>5.95</v>
      </c>
      <c r="F8" s="1"/>
      <c r="G8" s="11">
        <f>E8*F8</f>
        <v>0</v>
      </c>
    </row>
    <row r="9" spans="1:7" ht="19.899999999999999" customHeight="1" thickBot="1" x14ac:dyDescent="0.3">
      <c r="A9" s="268"/>
      <c r="B9" s="270"/>
      <c r="C9" s="15" t="s">
        <v>115</v>
      </c>
      <c r="D9" s="12" t="s">
        <v>214</v>
      </c>
      <c r="E9" s="197">
        <v>14.9</v>
      </c>
      <c r="F9" s="12"/>
      <c r="G9" s="11">
        <f t="shared" ref="G9:G23" si="0">E9*F9</f>
        <v>0</v>
      </c>
    </row>
    <row r="10" spans="1:7" ht="19.899999999999999" customHeight="1" thickBot="1" x14ac:dyDescent="0.3">
      <c r="A10" s="268"/>
      <c r="B10" s="270"/>
      <c r="C10" s="15" t="s">
        <v>215</v>
      </c>
      <c r="D10" s="12" t="s">
        <v>216</v>
      </c>
      <c r="E10" s="197">
        <v>44.5</v>
      </c>
      <c r="F10" s="13"/>
      <c r="G10" s="11">
        <f t="shared" si="0"/>
        <v>0</v>
      </c>
    </row>
    <row r="11" spans="1:7" ht="19.899999999999999" customHeight="1" thickBot="1" x14ac:dyDescent="0.3">
      <c r="A11" s="268"/>
      <c r="B11" s="270"/>
      <c r="C11" s="15" t="s">
        <v>413</v>
      </c>
      <c r="D11" s="12" t="s">
        <v>431</v>
      </c>
      <c r="E11" s="197">
        <v>384</v>
      </c>
      <c r="F11" s="13"/>
      <c r="G11" s="11">
        <f t="shared" si="0"/>
        <v>0</v>
      </c>
    </row>
    <row r="12" spans="1:7" ht="19.899999999999999" customHeight="1" thickBot="1" x14ac:dyDescent="0.3">
      <c r="A12" s="265"/>
      <c r="B12" s="271"/>
      <c r="C12" s="15" t="s">
        <v>217</v>
      </c>
      <c r="D12" s="12" t="s">
        <v>218</v>
      </c>
      <c r="E12" s="197">
        <v>788</v>
      </c>
      <c r="F12" s="1"/>
      <c r="G12" s="11">
        <f t="shared" si="0"/>
        <v>0</v>
      </c>
    </row>
    <row r="13" spans="1:7" ht="19.899999999999999" customHeight="1" thickTop="1" thickBot="1" x14ac:dyDescent="0.3">
      <c r="A13" s="264">
        <v>2</v>
      </c>
      <c r="B13" s="272" t="s">
        <v>219</v>
      </c>
      <c r="C13" s="250" t="s">
        <v>433</v>
      </c>
      <c r="D13" s="251" t="s">
        <v>434</v>
      </c>
      <c r="E13" s="197">
        <v>118.8</v>
      </c>
      <c r="F13" s="252"/>
      <c r="G13" s="253">
        <f t="shared" si="0"/>
        <v>0</v>
      </c>
    </row>
    <row r="14" spans="1:7" ht="19.899999999999999" customHeight="1" thickBot="1" x14ac:dyDescent="0.3">
      <c r="A14" s="268"/>
      <c r="B14" s="273"/>
      <c r="C14" s="250" t="s">
        <v>106</v>
      </c>
      <c r="D14" s="254" t="s">
        <v>345</v>
      </c>
      <c r="E14" s="197">
        <v>199.2</v>
      </c>
      <c r="F14" s="255"/>
      <c r="G14" s="253">
        <f t="shared" si="0"/>
        <v>0</v>
      </c>
    </row>
    <row r="15" spans="1:7" ht="19.899999999999999" customHeight="1" thickBot="1" x14ac:dyDescent="0.3">
      <c r="A15" s="268"/>
      <c r="B15" s="273"/>
      <c r="C15" s="250" t="s">
        <v>441</v>
      </c>
      <c r="D15" s="251" t="s">
        <v>442</v>
      </c>
      <c r="E15" s="197">
        <v>534</v>
      </c>
      <c r="F15" s="255"/>
      <c r="G15" s="253">
        <f t="shared" si="0"/>
        <v>0</v>
      </c>
    </row>
    <row r="16" spans="1:7" ht="19.899999999999999" customHeight="1" thickBot="1" x14ac:dyDescent="0.3">
      <c r="A16" s="268"/>
      <c r="B16" s="273"/>
      <c r="C16" s="250" t="s">
        <v>107</v>
      </c>
      <c r="D16" s="251" t="s">
        <v>435</v>
      </c>
      <c r="E16" s="197">
        <v>996</v>
      </c>
      <c r="F16" s="256"/>
      <c r="G16" s="253">
        <f t="shared" si="0"/>
        <v>0</v>
      </c>
    </row>
    <row r="17" spans="1:8" ht="19.899999999999999" customHeight="1" thickBot="1" x14ac:dyDescent="0.3">
      <c r="A17" s="265"/>
      <c r="B17" s="274"/>
      <c r="C17" s="250" t="s">
        <v>109</v>
      </c>
      <c r="D17" s="251" t="s">
        <v>435</v>
      </c>
      <c r="E17" s="197">
        <v>1992</v>
      </c>
      <c r="F17" s="256"/>
      <c r="G17" s="253">
        <f t="shared" si="0"/>
        <v>0</v>
      </c>
    </row>
    <row r="18" spans="1:8" ht="19.899999999999999" customHeight="1" thickBot="1" x14ac:dyDescent="0.3">
      <c r="A18" s="264">
        <v>3</v>
      </c>
      <c r="B18" s="266" t="s">
        <v>463</v>
      </c>
      <c r="C18" s="250" t="s">
        <v>106</v>
      </c>
      <c r="D18" s="251" t="s">
        <v>434</v>
      </c>
      <c r="E18" s="197">
        <v>222</v>
      </c>
      <c r="F18" s="256"/>
      <c r="G18" s="253">
        <f t="shared" si="0"/>
        <v>0</v>
      </c>
    </row>
    <row r="19" spans="1:8" ht="19.899999999999999" customHeight="1" thickBot="1" x14ac:dyDescent="0.3">
      <c r="A19" s="265"/>
      <c r="B19" s="267"/>
      <c r="C19" s="238" t="s">
        <v>109</v>
      </c>
      <c r="D19" s="251" t="s">
        <v>435</v>
      </c>
      <c r="E19" s="195">
        <v>2220</v>
      </c>
      <c r="F19" s="256"/>
      <c r="G19" s="253">
        <f>E19*F19</f>
        <v>0</v>
      </c>
    </row>
    <row r="20" spans="1:8" ht="30.6" customHeight="1" thickBot="1" x14ac:dyDescent="0.3">
      <c r="A20" s="193">
        <v>4</v>
      </c>
      <c r="B20" s="257" t="s">
        <v>437</v>
      </c>
      <c r="C20" s="251" t="s">
        <v>106</v>
      </c>
      <c r="D20" s="251" t="s">
        <v>434</v>
      </c>
      <c r="E20" s="197">
        <v>222</v>
      </c>
      <c r="F20" s="256"/>
      <c r="G20" s="253">
        <f>E20*F20</f>
        <v>0</v>
      </c>
    </row>
    <row r="21" spans="1:8" ht="30.6" customHeight="1" thickBot="1" x14ac:dyDescent="0.3">
      <c r="A21" s="193">
        <v>5</v>
      </c>
      <c r="B21" s="257" t="s">
        <v>436</v>
      </c>
      <c r="C21" s="251" t="s">
        <v>106</v>
      </c>
      <c r="D21" s="251" t="s">
        <v>434</v>
      </c>
      <c r="E21" s="197">
        <v>222</v>
      </c>
      <c r="F21" s="256"/>
      <c r="G21" s="253">
        <f>E21*F21</f>
        <v>0</v>
      </c>
    </row>
    <row r="22" spans="1:8" ht="34.9" customHeight="1" thickBot="1" x14ac:dyDescent="0.3">
      <c r="A22" s="1">
        <v>6</v>
      </c>
      <c r="B22" s="192" t="s">
        <v>464</v>
      </c>
      <c r="C22" s="15" t="s">
        <v>220</v>
      </c>
      <c r="D22" s="15" t="s">
        <v>221</v>
      </c>
      <c r="E22" s="198">
        <v>120</v>
      </c>
      <c r="F22" s="13"/>
      <c r="G22" s="11">
        <f t="shared" si="0"/>
        <v>0</v>
      </c>
    </row>
    <row r="23" spans="1:8" ht="19.899999999999999" customHeight="1" thickBot="1" x14ac:dyDescent="0.3">
      <c r="A23" s="1">
        <v>7</v>
      </c>
      <c r="B23" s="14" t="s">
        <v>222</v>
      </c>
      <c r="C23" s="15" t="s">
        <v>223</v>
      </c>
      <c r="D23" s="15" t="s">
        <v>224</v>
      </c>
      <c r="E23" s="198">
        <v>88.8</v>
      </c>
      <c r="F23" s="13"/>
      <c r="G23" s="11">
        <f t="shared" si="0"/>
        <v>0</v>
      </c>
    </row>
    <row r="24" spans="1:8" ht="17.45" customHeight="1" x14ac:dyDescent="0.25">
      <c r="A24" s="2"/>
      <c r="F24" t="s">
        <v>204</v>
      </c>
      <c r="G24" s="9">
        <f>SUM(G8:G23)</f>
        <v>0</v>
      </c>
      <c r="H24" s="6"/>
    </row>
    <row r="25" spans="1:8" ht="17.45" customHeight="1" x14ac:dyDescent="0.25">
      <c r="A25" s="2"/>
      <c r="B25" s="2" t="s">
        <v>199</v>
      </c>
      <c r="G25" s="9"/>
      <c r="H25" s="6"/>
    </row>
    <row r="26" spans="1:8" ht="17.45" customHeight="1" x14ac:dyDescent="0.25">
      <c r="A26" s="2"/>
      <c r="B26" s="4" t="s">
        <v>200</v>
      </c>
      <c r="C26" s="189">
        <v>0.05</v>
      </c>
      <c r="G26" s="9"/>
      <c r="H26" s="6"/>
    </row>
    <row r="27" spans="1:8" ht="17.45" customHeight="1" x14ac:dyDescent="0.25">
      <c r="A27" s="3"/>
      <c r="B27" s="4" t="s">
        <v>201</v>
      </c>
      <c r="C27" s="189">
        <v>0.1</v>
      </c>
      <c r="G27" s="9"/>
      <c r="H27" s="7"/>
    </row>
    <row r="28" spans="1:8" ht="17.45" customHeight="1" x14ac:dyDescent="0.25">
      <c r="F28" s="10" t="s">
        <v>205</v>
      </c>
      <c r="G28" s="9">
        <f>G24</f>
        <v>0</v>
      </c>
      <c r="H28" s="8"/>
    </row>
    <row r="29" spans="1:8" ht="17.45" customHeight="1" x14ac:dyDescent="0.25">
      <c r="A29" s="4"/>
      <c r="F29" s="10" t="s">
        <v>206</v>
      </c>
      <c r="G29" s="9">
        <f>IF(((96000)&lt;=G28)*AND(G28&lt;(180000)),5,0)+IF(((180000)&lt;=G28),10,0)</f>
        <v>0</v>
      </c>
      <c r="H29" s="8"/>
    </row>
    <row r="30" spans="1:8" ht="17.45" customHeight="1" x14ac:dyDescent="0.25">
      <c r="A30" s="4"/>
      <c r="F30" s="10" t="s">
        <v>207</v>
      </c>
      <c r="G30" s="9">
        <f>G8+G12</f>
        <v>0</v>
      </c>
      <c r="H30" s="8"/>
    </row>
    <row r="31" spans="1:8" ht="17.45" customHeight="1" x14ac:dyDescent="0.25">
      <c r="A31" s="3"/>
      <c r="F31" s="10" t="s">
        <v>208</v>
      </c>
      <c r="G31" s="9">
        <f>G28-G30</f>
        <v>0</v>
      </c>
      <c r="H31" s="8"/>
    </row>
    <row r="32" spans="1:8" ht="17.45" customHeight="1" x14ac:dyDescent="0.25">
      <c r="F32" s="10" t="s">
        <v>209</v>
      </c>
      <c r="G32" s="9">
        <f>(G28-G30)*(100-G29)/100+G30</f>
        <v>0</v>
      </c>
      <c r="H32" s="6"/>
    </row>
    <row r="33" spans="7:7" ht="17.45" customHeight="1" x14ac:dyDescent="0.25">
      <c r="G33" s="9"/>
    </row>
    <row r="34" spans="7:7" ht="17.45" customHeight="1" x14ac:dyDescent="0.25">
      <c r="G34" s="9"/>
    </row>
  </sheetData>
  <mergeCells count="8">
    <mergeCell ref="D5:F5"/>
    <mergeCell ref="D6:F6"/>
    <mergeCell ref="A18:A19"/>
    <mergeCell ref="B18:B19"/>
    <mergeCell ref="A8:A12"/>
    <mergeCell ref="B8:B12"/>
    <mergeCell ref="B13:B17"/>
    <mergeCell ref="A13:A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opLeftCell="A16" zoomScale="85" zoomScaleNormal="85" workbookViewId="0">
      <selection activeCell="B9" sqref="B9:B13"/>
    </sheetView>
  </sheetViews>
  <sheetFormatPr defaultColWidth="11.85546875" defaultRowHeight="17.45" customHeight="1" x14ac:dyDescent="0.25"/>
  <cols>
    <col min="1" max="1" width="6.42578125" customWidth="1"/>
    <col min="2" max="2" width="39.28515625" customWidth="1"/>
    <col min="3" max="3" width="15" customWidth="1"/>
    <col min="4" max="4" width="9.7109375" customWidth="1"/>
    <col min="5" max="5" width="10.140625" customWidth="1"/>
    <col min="6" max="6" width="8.7109375" customWidth="1"/>
    <col min="7" max="7" width="10.7109375" style="9" customWidth="1"/>
    <col min="8" max="8" width="11.85546875" style="9" customWidth="1"/>
    <col min="9" max="9" width="11.28515625" customWidth="1"/>
    <col min="10" max="10" width="9.28515625" customWidth="1"/>
    <col min="11" max="11" width="7.85546875" customWidth="1"/>
    <col min="12" max="12" width="11.28515625" customWidth="1"/>
  </cols>
  <sheetData>
    <row r="1" spans="1:8" ht="13.9" customHeight="1" x14ac:dyDescent="0.25">
      <c r="G1" s="22" t="s">
        <v>243</v>
      </c>
      <c r="H1" s="22"/>
    </row>
    <row r="2" spans="1:8" ht="13.9" customHeight="1" x14ac:dyDescent="0.25">
      <c r="G2" s="23" t="s">
        <v>244</v>
      </c>
      <c r="H2" s="23"/>
    </row>
    <row r="3" spans="1:8" ht="19.899999999999999" customHeight="1" x14ac:dyDescent="0.25">
      <c r="G3" s="23" t="s">
        <v>245</v>
      </c>
      <c r="H3" s="23"/>
    </row>
    <row r="4" spans="1:8" ht="13.9" customHeight="1" x14ac:dyDescent="0.25">
      <c r="G4" s="24" t="s">
        <v>246</v>
      </c>
      <c r="H4" s="24"/>
    </row>
    <row r="5" spans="1:8" ht="15.6" customHeight="1" x14ac:dyDescent="0.3">
      <c r="B5" s="53"/>
      <c r="C5" s="262"/>
      <c r="D5" s="262"/>
      <c r="E5" s="262"/>
      <c r="F5" s="262"/>
      <c r="G5" s="30"/>
      <c r="H5" s="30"/>
    </row>
    <row r="6" spans="1:8" ht="15.6" customHeight="1" thickBot="1" x14ac:dyDescent="0.3">
      <c r="C6" s="292"/>
      <c r="D6" s="292"/>
      <c r="E6" s="292"/>
      <c r="F6" s="292"/>
      <c r="G6" s="30"/>
      <c r="H6" s="30"/>
    </row>
    <row r="7" spans="1:8" ht="45" customHeight="1" thickTop="1" thickBot="1" x14ac:dyDescent="0.3">
      <c r="A7" s="54" t="s">
        <v>198</v>
      </c>
      <c r="B7" s="55" t="s">
        <v>0</v>
      </c>
      <c r="C7" s="56" t="s">
        <v>103</v>
      </c>
      <c r="D7" s="57" t="s">
        <v>104</v>
      </c>
      <c r="E7" s="55" t="s">
        <v>105</v>
      </c>
      <c r="F7" s="55" t="s">
        <v>202</v>
      </c>
      <c r="G7" s="87" t="s">
        <v>203</v>
      </c>
      <c r="H7"/>
    </row>
    <row r="8" spans="1:8" ht="18" customHeight="1" thickTop="1" thickBot="1" x14ac:dyDescent="0.3">
      <c r="A8" s="275" t="s">
        <v>347</v>
      </c>
      <c r="B8" s="276"/>
      <c r="C8" s="276"/>
      <c r="D8" s="276"/>
      <c r="E8" s="276"/>
      <c r="F8" s="276"/>
      <c r="G8" s="278"/>
      <c r="H8"/>
    </row>
    <row r="9" spans="1:8" ht="18" customHeight="1" thickTop="1" x14ac:dyDescent="0.25">
      <c r="A9" s="311">
        <v>1</v>
      </c>
      <c r="B9" s="309" t="s">
        <v>438</v>
      </c>
      <c r="C9" s="107" t="s">
        <v>433</v>
      </c>
      <c r="D9" s="107">
        <v>72</v>
      </c>
      <c r="E9" s="122">
        <v>118.8</v>
      </c>
      <c r="F9" s="146"/>
      <c r="G9" s="109">
        <f>E9*F9</f>
        <v>0</v>
      </c>
      <c r="H9"/>
    </row>
    <row r="10" spans="1:8" ht="18" customHeight="1" x14ac:dyDescent="0.25">
      <c r="A10" s="312"/>
      <c r="B10" s="310"/>
      <c r="C10" s="107" t="s">
        <v>106</v>
      </c>
      <c r="D10" s="107">
        <v>25</v>
      </c>
      <c r="E10" s="122">
        <v>199.2</v>
      </c>
      <c r="F10" s="146"/>
      <c r="G10" s="109">
        <f>E10*F10</f>
        <v>0</v>
      </c>
      <c r="H10"/>
    </row>
    <row r="11" spans="1:8" ht="18" customHeight="1" x14ac:dyDescent="0.25">
      <c r="A11" s="312"/>
      <c r="B11" s="310"/>
      <c r="C11" s="107" t="s">
        <v>441</v>
      </c>
      <c r="D11" s="107">
        <v>50</v>
      </c>
      <c r="E11" s="122">
        <v>534</v>
      </c>
      <c r="F11" s="146"/>
      <c r="G11" s="109">
        <f>E11*F11</f>
        <v>0</v>
      </c>
      <c r="H11"/>
    </row>
    <row r="12" spans="1:8" ht="18" customHeight="1" x14ac:dyDescent="0.25">
      <c r="A12" s="312"/>
      <c r="B12" s="310"/>
      <c r="C12" s="238" t="s">
        <v>107</v>
      </c>
      <c r="D12" s="238" t="s">
        <v>108</v>
      </c>
      <c r="E12" s="195">
        <v>996</v>
      </c>
      <c r="F12" s="170"/>
      <c r="G12" s="237">
        <f t="shared" ref="G12:G60" si="0">E12*F12</f>
        <v>0</v>
      </c>
      <c r="H12"/>
    </row>
    <row r="13" spans="1:8" ht="18" customHeight="1" x14ac:dyDescent="0.25">
      <c r="A13" s="313"/>
      <c r="B13" s="291"/>
      <c r="C13" s="238" t="s">
        <v>109</v>
      </c>
      <c r="D13" s="238">
        <v>10</v>
      </c>
      <c r="E13" s="195">
        <v>1992</v>
      </c>
      <c r="F13" s="170"/>
      <c r="G13" s="237">
        <f t="shared" si="0"/>
        <v>0</v>
      </c>
      <c r="H13"/>
    </row>
    <row r="14" spans="1:8" ht="18" customHeight="1" x14ac:dyDescent="0.25">
      <c r="A14" s="286">
        <v>2</v>
      </c>
      <c r="B14" s="290" t="s">
        <v>440</v>
      </c>
      <c r="C14" s="238" t="s">
        <v>106</v>
      </c>
      <c r="D14" s="238">
        <v>72</v>
      </c>
      <c r="E14" s="195">
        <v>222</v>
      </c>
      <c r="F14" s="170"/>
      <c r="G14" s="237">
        <f t="shared" si="0"/>
        <v>0</v>
      </c>
      <c r="H14"/>
    </row>
    <row r="15" spans="1:8" ht="18" customHeight="1" x14ac:dyDescent="0.25">
      <c r="A15" s="284"/>
      <c r="B15" s="291"/>
      <c r="C15" s="238" t="s">
        <v>109</v>
      </c>
      <c r="D15" s="117">
        <v>10</v>
      </c>
      <c r="E15" s="121">
        <v>222</v>
      </c>
      <c r="F15" s="148"/>
      <c r="G15" s="237">
        <f t="shared" si="0"/>
        <v>0</v>
      </c>
      <c r="H15"/>
    </row>
    <row r="16" spans="1:8" ht="18" customHeight="1" x14ac:dyDescent="0.25">
      <c r="A16" s="236">
        <v>3</v>
      </c>
      <c r="B16" s="239" t="s">
        <v>437</v>
      </c>
      <c r="C16" s="242" t="s">
        <v>106</v>
      </c>
      <c r="D16" s="238">
        <v>72</v>
      </c>
      <c r="E16" s="195">
        <v>222</v>
      </c>
      <c r="F16" s="170"/>
      <c r="G16" s="243">
        <f t="shared" si="0"/>
        <v>0</v>
      </c>
      <c r="H16"/>
    </row>
    <row r="17" spans="1:8" ht="18" customHeight="1" x14ac:dyDescent="0.25">
      <c r="A17" s="236">
        <v>4</v>
      </c>
      <c r="B17" s="239" t="s">
        <v>436</v>
      </c>
      <c r="C17" s="242" t="s">
        <v>106</v>
      </c>
      <c r="D17" s="107">
        <v>72</v>
      </c>
      <c r="E17" s="122">
        <v>220</v>
      </c>
      <c r="F17" s="146"/>
      <c r="G17" s="243">
        <f t="shared" si="0"/>
        <v>0</v>
      </c>
      <c r="H17"/>
    </row>
    <row r="18" spans="1:8" ht="18" customHeight="1" x14ac:dyDescent="0.25">
      <c r="A18" s="234">
        <v>5</v>
      </c>
      <c r="B18" s="235" t="s">
        <v>1</v>
      </c>
      <c r="C18" s="238" t="s">
        <v>110</v>
      </c>
      <c r="D18" s="107">
        <v>200</v>
      </c>
      <c r="E18" s="107">
        <v>29.73</v>
      </c>
      <c r="F18" s="146"/>
      <c r="G18" s="237">
        <f t="shared" si="0"/>
        <v>0</v>
      </c>
      <c r="H18"/>
    </row>
    <row r="19" spans="1:8" ht="18" customHeight="1" x14ac:dyDescent="0.25">
      <c r="A19" s="234">
        <v>6</v>
      </c>
      <c r="B19" s="235" t="s">
        <v>2</v>
      </c>
      <c r="C19" s="238" t="s">
        <v>110</v>
      </c>
      <c r="D19" s="238">
        <v>200</v>
      </c>
      <c r="E19" s="195">
        <v>31.5</v>
      </c>
      <c r="F19" s="170"/>
      <c r="G19" s="237">
        <f t="shared" si="0"/>
        <v>0</v>
      </c>
      <c r="H19"/>
    </row>
    <row r="20" spans="1:8" ht="18" customHeight="1" x14ac:dyDescent="0.25">
      <c r="A20" s="286">
        <v>7</v>
      </c>
      <c r="B20" s="288" t="s">
        <v>439</v>
      </c>
      <c r="C20" s="238" t="s">
        <v>111</v>
      </c>
      <c r="D20" s="238">
        <v>200</v>
      </c>
      <c r="E20" s="195">
        <v>5.95</v>
      </c>
      <c r="F20" s="170"/>
      <c r="G20" s="237">
        <f t="shared" si="0"/>
        <v>0</v>
      </c>
      <c r="H20"/>
    </row>
    <row r="21" spans="1:8" ht="18" customHeight="1" x14ac:dyDescent="0.25">
      <c r="A21" s="287"/>
      <c r="B21" s="289"/>
      <c r="C21" s="238" t="s">
        <v>112</v>
      </c>
      <c r="D21" s="238">
        <v>100</v>
      </c>
      <c r="E21" s="195">
        <v>14.9</v>
      </c>
      <c r="F21" s="170"/>
      <c r="G21" s="237">
        <f t="shared" si="0"/>
        <v>0</v>
      </c>
      <c r="H21"/>
    </row>
    <row r="22" spans="1:8" ht="18" customHeight="1" x14ac:dyDescent="0.25">
      <c r="A22" s="287"/>
      <c r="B22" s="289"/>
      <c r="C22" s="238" t="s">
        <v>113</v>
      </c>
      <c r="D22" s="238">
        <v>70</v>
      </c>
      <c r="E22" s="195">
        <v>44.5</v>
      </c>
      <c r="F22" s="170"/>
      <c r="G22" s="237">
        <f t="shared" si="0"/>
        <v>0</v>
      </c>
      <c r="H22"/>
    </row>
    <row r="23" spans="1:8" ht="18" customHeight="1" x14ac:dyDescent="0.25">
      <c r="A23" s="287"/>
      <c r="B23" s="289"/>
      <c r="C23" s="117" t="s">
        <v>430</v>
      </c>
      <c r="D23" s="117">
        <v>20</v>
      </c>
      <c r="E23" s="121">
        <v>384</v>
      </c>
      <c r="F23" s="148"/>
      <c r="G23" s="237">
        <f t="shared" si="0"/>
        <v>0</v>
      </c>
      <c r="H23"/>
    </row>
    <row r="24" spans="1:8" ht="18" customHeight="1" x14ac:dyDescent="0.25">
      <c r="A24" s="287"/>
      <c r="B24" s="289"/>
      <c r="C24" s="117" t="s">
        <v>114</v>
      </c>
      <c r="D24" s="117">
        <v>4</v>
      </c>
      <c r="E24" s="121">
        <v>788</v>
      </c>
      <c r="F24" s="148"/>
      <c r="G24" s="149">
        <f t="shared" si="0"/>
        <v>0</v>
      </c>
      <c r="H24"/>
    </row>
    <row r="25" spans="1:8" ht="18" customHeight="1" x14ac:dyDescent="0.25">
      <c r="A25" s="285">
        <v>8</v>
      </c>
      <c r="B25" s="282" t="s">
        <v>3</v>
      </c>
      <c r="C25" s="190" t="s">
        <v>115</v>
      </c>
      <c r="D25" s="190" t="s">
        <v>116</v>
      </c>
      <c r="E25" s="191">
        <v>15</v>
      </c>
      <c r="F25" s="147"/>
      <c r="G25" s="112">
        <f t="shared" si="0"/>
        <v>0</v>
      </c>
    </row>
    <row r="26" spans="1:8" ht="18" customHeight="1" x14ac:dyDescent="0.25">
      <c r="A26" s="285"/>
      <c r="B26" s="282"/>
      <c r="C26" s="190" t="s">
        <v>117</v>
      </c>
      <c r="D26" s="150" t="s">
        <v>420</v>
      </c>
      <c r="E26" s="191">
        <v>344</v>
      </c>
      <c r="F26" s="147"/>
      <c r="G26" s="112">
        <f t="shared" si="0"/>
        <v>0</v>
      </c>
      <c r="H26"/>
    </row>
    <row r="27" spans="1:8" ht="18" customHeight="1" x14ac:dyDescent="0.25">
      <c r="A27" s="285">
        <v>9</v>
      </c>
      <c r="B27" s="282" t="s">
        <v>379</v>
      </c>
      <c r="C27" s="100" t="s">
        <v>118</v>
      </c>
      <c r="D27" s="100">
        <v>200</v>
      </c>
      <c r="E27" s="63">
        <v>31.13</v>
      </c>
      <c r="F27" s="147"/>
      <c r="G27" s="112">
        <f>E27*F27</f>
        <v>0</v>
      </c>
      <c r="H27"/>
    </row>
    <row r="28" spans="1:8" ht="18" customHeight="1" x14ac:dyDescent="0.25">
      <c r="A28" s="285"/>
      <c r="B28" s="282"/>
      <c r="C28" s="100" t="s">
        <v>119</v>
      </c>
      <c r="D28" s="100">
        <v>350</v>
      </c>
      <c r="E28" s="63">
        <v>46.55</v>
      </c>
      <c r="F28" s="147"/>
      <c r="G28" s="112">
        <f t="shared" si="0"/>
        <v>0</v>
      </c>
      <c r="H28"/>
    </row>
    <row r="29" spans="1:8" ht="18" customHeight="1" x14ac:dyDescent="0.25">
      <c r="A29" s="126">
        <v>10</v>
      </c>
      <c r="B29" s="124" t="s">
        <v>4</v>
      </c>
      <c r="C29" s="100" t="s">
        <v>120</v>
      </c>
      <c r="D29" s="100">
        <v>100</v>
      </c>
      <c r="E29" s="238">
        <v>34.200000000000003</v>
      </c>
      <c r="F29" s="147"/>
      <c r="G29" s="112">
        <f t="shared" si="0"/>
        <v>0</v>
      </c>
      <c r="H29"/>
    </row>
    <row r="30" spans="1:8" ht="29.45" customHeight="1" x14ac:dyDescent="0.25">
      <c r="A30" s="126">
        <v>11</v>
      </c>
      <c r="B30" s="124" t="s">
        <v>384</v>
      </c>
      <c r="C30" s="184" t="s">
        <v>118</v>
      </c>
      <c r="D30" s="184">
        <v>250</v>
      </c>
      <c r="E30" s="185">
        <v>16.7</v>
      </c>
      <c r="F30" s="147"/>
      <c r="G30" s="112">
        <f t="shared" si="0"/>
        <v>0</v>
      </c>
      <c r="H30"/>
    </row>
    <row r="31" spans="1:8" ht="18" customHeight="1" x14ac:dyDescent="0.25">
      <c r="A31" s="126">
        <v>12</v>
      </c>
      <c r="B31" s="124" t="s">
        <v>5</v>
      </c>
      <c r="C31" s="184" t="s">
        <v>121</v>
      </c>
      <c r="D31" s="184">
        <v>300</v>
      </c>
      <c r="E31" s="195">
        <v>41</v>
      </c>
      <c r="F31" s="147"/>
      <c r="G31" s="112">
        <f t="shared" si="0"/>
        <v>0</v>
      </c>
      <c r="H31"/>
    </row>
    <row r="32" spans="1:8" ht="18" customHeight="1" x14ac:dyDescent="0.25">
      <c r="A32" s="188">
        <v>13</v>
      </c>
      <c r="B32" s="183" t="s">
        <v>378</v>
      </c>
      <c r="C32" s="117" t="s">
        <v>122</v>
      </c>
      <c r="D32" s="117">
        <v>100</v>
      </c>
      <c r="E32" s="121">
        <v>14.4</v>
      </c>
      <c r="F32" s="151"/>
      <c r="G32" s="128">
        <f t="shared" si="0"/>
        <v>0</v>
      </c>
      <c r="H32"/>
    </row>
    <row r="33" spans="1:8" ht="18" customHeight="1" x14ac:dyDescent="0.25">
      <c r="A33" s="115">
        <v>14</v>
      </c>
      <c r="B33" s="116" t="s">
        <v>6</v>
      </c>
      <c r="C33" s="117" t="s">
        <v>123</v>
      </c>
      <c r="D33" s="117">
        <v>100</v>
      </c>
      <c r="E33" s="117">
        <v>35.79</v>
      </c>
      <c r="F33" s="151"/>
      <c r="G33" s="128">
        <f t="shared" si="0"/>
        <v>0</v>
      </c>
      <c r="H33" s="32"/>
    </row>
    <row r="34" spans="1:8" ht="18" customHeight="1" x14ac:dyDescent="0.25">
      <c r="A34" s="126">
        <v>15</v>
      </c>
      <c r="B34" s="124" t="s">
        <v>7</v>
      </c>
      <c r="C34" s="184" t="s">
        <v>124</v>
      </c>
      <c r="D34" s="184">
        <v>500</v>
      </c>
      <c r="E34" s="195">
        <v>20.76</v>
      </c>
      <c r="F34" s="147"/>
      <c r="G34" s="112">
        <f t="shared" si="0"/>
        <v>0</v>
      </c>
      <c r="H34" s="32"/>
    </row>
    <row r="35" spans="1:8" ht="18" customHeight="1" x14ac:dyDescent="0.25">
      <c r="A35" s="285">
        <v>16</v>
      </c>
      <c r="B35" s="282" t="s">
        <v>8</v>
      </c>
      <c r="C35" s="100" t="s">
        <v>122</v>
      </c>
      <c r="D35" s="184" t="s">
        <v>116</v>
      </c>
      <c r="E35" s="195">
        <v>6</v>
      </c>
      <c r="F35" s="147"/>
      <c r="G35" s="112">
        <f t="shared" si="0"/>
        <v>0</v>
      </c>
      <c r="H35" s="32"/>
    </row>
    <row r="36" spans="1:8" ht="18" customHeight="1" x14ac:dyDescent="0.25">
      <c r="A36" s="285"/>
      <c r="B36" s="282"/>
      <c r="C36" s="100" t="s">
        <v>125</v>
      </c>
      <c r="D36" s="184" t="s">
        <v>116</v>
      </c>
      <c r="E36" s="195">
        <v>8.5</v>
      </c>
      <c r="F36" s="147"/>
      <c r="G36" s="112">
        <f t="shared" si="0"/>
        <v>0</v>
      </c>
      <c r="H36"/>
    </row>
    <row r="37" spans="1:8" ht="18" customHeight="1" x14ac:dyDescent="0.25">
      <c r="A37" s="126">
        <v>17</v>
      </c>
      <c r="B37" s="124" t="s">
        <v>9</v>
      </c>
      <c r="C37" s="100" t="s">
        <v>124</v>
      </c>
      <c r="D37" s="184">
        <v>500</v>
      </c>
      <c r="E37" s="194">
        <v>20.76</v>
      </c>
      <c r="F37" s="147"/>
      <c r="G37" s="112">
        <f t="shared" si="0"/>
        <v>0</v>
      </c>
      <c r="H37"/>
    </row>
    <row r="38" spans="1:8" ht="18" customHeight="1" x14ac:dyDescent="0.25">
      <c r="A38" s="115">
        <v>18</v>
      </c>
      <c r="B38" s="116" t="s">
        <v>385</v>
      </c>
      <c r="C38" s="117" t="s">
        <v>125</v>
      </c>
      <c r="D38" s="117">
        <v>70</v>
      </c>
      <c r="E38" s="121">
        <v>4.8499999999999996</v>
      </c>
      <c r="F38" s="151"/>
      <c r="G38" s="128">
        <f t="shared" si="0"/>
        <v>0</v>
      </c>
      <c r="H38"/>
    </row>
    <row r="39" spans="1:8" ht="18" customHeight="1" thickBot="1" x14ac:dyDescent="0.3">
      <c r="A39" s="115">
        <v>19</v>
      </c>
      <c r="B39" s="116" t="s">
        <v>10</v>
      </c>
      <c r="C39" s="117" t="s">
        <v>126</v>
      </c>
      <c r="D39" s="117">
        <v>100</v>
      </c>
      <c r="E39" s="121">
        <v>82</v>
      </c>
      <c r="F39" s="158"/>
      <c r="G39" s="159">
        <f t="shared" si="0"/>
        <v>0</v>
      </c>
      <c r="H39"/>
    </row>
    <row r="40" spans="1:8" ht="36" customHeight="1" thickTop="1" thickBot="1" x14ac:dyDescent="0.3">
      <c r="A40" s="279" t="s">
        <v>411</v>
      </c>
      <c r="B40" s="280"/>
      <c r="C40" s="280"/>
      <c r="D40" s="280"/>
      <c r="E40" s="280"/>
      <c r="F40" s="280"/>
      <c r="G40" s="281"/>
      <c r="H40"/>
    </row>
    <row r="41" spans="1:8" ht="25.15" customHeight="1" thickTop="1" x14ac:dyDescent="0.25">
      <c r="A41" s="125">
        <v>20</v>
      </c>
      <c r="B41" s="145" t="s">
        <v>362</v>
      </c>
      <c r="C41" s="140" t="s">
        <v>127</v>
      </c>
      <c r="D41" s="140">
        <v>40</v>
      </c>
      <c r="E41" s="141">
        <v>23.5</v>
      </c>
      <c r="F41" s="142"/>
      <c r="G41" s="143">
        <f t="shared" si="0"/>
        <v>0</v>
      </c>
      <c r="H41"/>
    </row>
    <row r="42" spans="1:8" ht="25.9" customHeight="1" x14ac:dyDescent="0.25">
      <c r="A42" s="115">
        <v>21</v>
      </c>
      <c r="B42" s="116" t="s">
        <v>363</v>
      </c>
      <c r="C42" s="117" t="s">
        <v>127</v>
      </c>
      <c r="D42" s="117">
        <v>30</v>
      </c>
      <c r="E42" s="121">
        <v>17.5</v>
      </c>
      <c r="F42" s="127"/>
      <c r="G42" s="128">
        <f t="shared" si="0"/>
        <v>0</v>
      </c>
      <c r="H42"/>
    </row>
    <row r="43" spans="1:8" ht="20.45" customHeight="1" thickBot="1" x14ac:dyDescent="0.3">
      <c r="A43" s="115">
        <v>22</v>
      </c>
      <c r="B43" s="116" t="s">
        <v>364</v>
      </c>
      <c r="C43" s="117" t="s">
        <v>127</v>
      </c>
      <c r="D43" s="117">
        <v>40</v>
      </c>
      <c r="E43" s="121">
        <v>25.7</v>
      </c>
      <c r="F43" s="127"/>
      <c r="G43" s="128">
        <f t="shared" si="0"/>
        <v>0</v>
      </c>
      <c r="H43"/>
    </row>
    <row r="44" spans="1:8" ht="18" customHeight="1" thickTop="1" thickBot="1" x14ac:dyDescent="0.3">
      <c r="A44" s="275" t="s">
        <v>366</v>
      </c>
      <c r="B44" s="276"/>
      <c r="C44" s="276"/>
      <c r="D44" s="276"/>
      <c r="E44" s="276"/>
      <c r="F44" s="276"/>
      <c r="G44" s="278"/>
      <c r="H44"/>
    </row>
    <row r="45" spans="1:8" ht="18" customHeight="1" thickTop="1" x14ac:dyDescent="0.25">
      <c r="A45" s="144">
        <v>23</v>
      </c>
      <c r="B45" s="139" t="s">
        <v>11</v>
      </c>
      <c r="C45" s="140" t="s">
        <v>128</v>
      </c>
      <c r="D45" s="140">
        <v>100</v>
      </c>
      <c r="E45" s="140">
        <v>40</v>
      </c>
      <c r="F45" s="142"/>
      <c r="G45" s="143">
        <f t="shared" si="0"/>
        <v>0</v>
      </c>
      <c r="H45"/>
    </row>
    <row r="46" spans="1:8" ht="18" customHeight="1" x14ac:dyDescent="0.25">
      <c r="A46" s="126">
        <v>24</v>
      </c>
      <c r="B46" s="124" t="s">
        <v>12</v>
      </c>
      <c r="C46" s="100" t="s">
        <v>144</v>
      </c>
      <c r="D46" s="100">
        <v>30</v>
      </c>
      <c r="E46" s="164">
        <v>72.7</v>
      </c>
      <c r="F46" s="111"/>
      <c r="G46" s="112">
        <f t="shared" si="0"/>
        <v>0</v>
      </c>
      <c r="H46"/>
    </row>
    <row r="47" spans="1:8" ht="18" customHeight="1" x14ac:dyDescent="0.25">
      <c r="A47" s="126">
        <v>25</v>
      </c>
      <c r="B47" s="124" t="s">
        <v>13</v>
      </c>
      <c r="C47" s="100" t="s">
        <v>130</v>
      </c>
      <c r="D47" s="100" t="s">
        <v>131</v>
      </c>
      <c r="E47" s="157">
        <v>16.3</v>
      </c>
      <c r="F47" s="111"/>
      <c r="G47" s="112">
        <f t="shared" si="0"/>
        <v>0</v>
      </c>
      <c r="H47"/>
    </row>
    <row r="48" spans="1:8" ht="18" customHeight="1" x14ac:dyDescent="0.25">
      <c r="A48" s="285">
        <v>26</v>
      </c>
      <c r="B48" s="282" t="s">
        <v>14</v>
      </c>
      <c r="C48" s="100" t="s">
        <v>132</v>
      </c>
      <c r="D48" s="100" t="s">
        <v>131</v>
      </c>
      <c r="E48" s="164">
        <v>15.72</v>
      </c>
      <c r="F48" s="111"/>
      <c r="G48" s="112">
        <f t="shared" si="0"/>
        <v>0</v>
      </c>
      <c r="H48"/>
    </row>
    <row r="49" spans="1:8" ht="18" customHeight="1" x14ac:dyDescent="0.25">
      <c r="A49" s="285"/>
      <c r="B49" s="282"/>
      <c r="C49" s="100" t="s">
        <v>133</v>
      </c>
      <c r="D49" s="100">
        <v>48</v>
      </c>
      <c r="E49" s="164">
        <v>69.42</v>
      </c>
      <c r="F49" s="111"/>
      <c r="G49" s="112">
        <f t="shared" si="0"/>
        <v>0</v>
      </c>
      <c r="H49"/>
    </row>
    <row r="50" spans="1:8" ht="18" customHeight="1" x14ac:dyDescent="0.25">
      <c r="A50" s="285">
        <v>27</v>
      </c>
      <c r="B50" s="290" t="s">
        <v>365</v>
      </c>
      <c r="C50" s="100" t="s">
        <v>134</v>
      </c>
      <c r="D50" s="100" t="s">
        <v>116</v>
      </c>
      <c r="E50" s="190">
        <v>10.8</v>
      </c>
      <c r="F50" s="111"/>
      <c r="G50" s="112">
        <f t="shared" si="0"/>
        <v>0</v>
      </c>
      <c r="H50"/>
    </row>
    <row r="51" spans="1:8" ht="18" customHeight="1" thickBot="1" x14ac:dyDescent="0.3">
      <c r="A51" s="286"/>
      <c r="B51" s="315"/>
      <c r="C51" s="154" t="s">
        <v>132</v>
      </c>
      <c r="D51" s="154" t="s">
        <v>131</v>
      </c>
      <c r="E51" s="121">
        <v>17.399999999999999</v>
      </c>
      <c r="F51" s="118"/>
      <c r="G51" s="119">
        <f t="shared" si="0"/>
        <v>0</v>
      </c>
      <c r="H51"/>
    </row>
    <row r="52" spans="1:8" ht="17.45" customHeight="1" thickTop="1" thickBot="1" x14ac:dyDescent="0.3">
      <c r="A52" s="275" t="s">
        <v>367</v>
      </c>
      <c r="B52" s="276"/>
      <c r="C52" s="276"/>
      <c r="D52" s="276"/>
      <c r="E52" s="276"/>
      <c r="F52" s="276"/>
      <c r="G52" s="278"/>
      <c r="H52"/>
    </row>
    <row r="53" spans="1:8" ht="18" customHeight="1" thickTop="1" x14ac:dyDescent="0.25">
      <c r="A53" s="125">
        <v>28</v>
      </c>
      <c r="B53" s="106" t="s">
        <v>15</v>
      </c>
      <c r="C53" s="107" t="s">
        <v>135</v>
      </c>
      <c r="D53" s="107" t="s">
        <v>136</v>
      </c>
      <c r="E53" s="122">
        <v>66.5</v>
      </c>
      <c r="F53" s="108"/>
      <c r="G53" s="109">
        <f t="shared" si="0"/>
        <v>0</v>
      </c>
      <c r="H53"/>
    </row>
    <row r="54" spans="1:8" ht="18" customHeight="1" x14ac:dyDescent="0.25">
      <c r="A54" s="126">
        <v>29</v>
      </c>
      <c r="B54" s="124" t="s">
        <v>16</v>
      </c>
      <c r="C54" s="100" t="s">
        <v>135</v>
      </c>
      <c r="D54" s="100" t="s">
        <v>136</v>
      </c>
      <c r="E54" s="157">
        <v>66.5</v>
      </c>
      <c r="F54" s="111"/>
      <c r="G54" s="112">
        <f t="shared" si="0"/>
        <v>0</v>
      </c>
      <c r="H54"/>
    </row>
    <row r="55" spans="1:8" ht="18" customHeight="1" x14ac:dyDescent="0.25">
      <c r="A55" s="126">
        <v>30</v>
      </c>
      <c r="B55" s="124" t="s">
        <v>17</v>
      </c>
      <c r="C55" s="100" t="s">
        <v>137</v>
      </c>
      <c r="D55" s="100" t="s">
        <v>136</v>
      </c>
      <c r="E55" s="157">
        <v>84.3</v>
      </c>
      <c r="F55" s="111"/>
      <c r="G55" s="112">
        <f t="shared" si="0"/>
        <v>0</v>
      </c>
      <c r="H55"/>
    </row>
    <row r="56" spans="1:8" ht="18" customHeight="1" x14ac:dyDescent="0.25">
      <c r="A56" s="126">
        <v>32</v>
      </c>
      <c r="B56" s="124" t="s">
        <v>18</v>
      </c>
      <c r="C56" s="181" t="s">
        <v>138</v>
      </c>
      <c r="D56" s="181" t="s">
        <v>116</v>
      </c>
      <c r="E56" s="195">
        <v>14.6</v>
      </c>
      <c r="F56" s="180"/>
      <c r="G56" s="112">
        <f t="shared" si="0"/>
        <v>0</v>
      </c>
      <c r="H56"/>
    </row>
    <row r="57" spans="1:8" ht="18" customHeight="1" x14ac:dyDescent="0.25">
      <c r="A57" s="126">
        <v>33</v>
      </c>
      <c r="B57" s="124" t="s">
        <v>19</v>
      </c>
      <c r="C57" s="181" t="s">
        <v>143</v>
      </c>
      <c r="D57" s="181">
        <v>30</v>
      </c>
      <c r="E57" s="195">
        <v>79.5</v>
      </c>
      <c r="F57" s="180"/>
      <c r="G57" s="112">
        <f t="shared" si="0"/>
        <v>0</v>
      </c>
      <c r="H57"/>
    </row>
    <row r="58" spans="1:8" ht="18" customHeight="1" x14ac:dyDescent="0.25">
      <c r="A58" s="285">
        <v>34</v>
      </c>
      <c r="B58" s="282" t="s">
        <v>20</v>
      </c>
      <c r="C58" s="181" t="s">
        <v>140</v>
      </c>
      <c r="D58" s="181">
        <v>40</v>
      </c>
      <c r="E58" s="195">
        <v>75.739999999999995</v>
      </c>
      <c r="F58" s="180"/>
      <c r="G58" s="112">
        <f t="shared" si="0"/>
        <v>0</v>
      </c>
      <c r="H58"/>
    </row>
    <row r="59" spans="1:8" ht="18" customHeight="1" x14ac:dyDescent="0.25">
      <c r="A59" s="285"/>
      <c r="B59" s="282"/>
      <c r="C59" s="117" t="s">
        <v>141</v>
      </c>
      <c r="D59" s="117">
        <v>30</v>
      </c>
      <c r="E59" s="121">
        <v>43.37</v>
      </c>
      <c r="F59" s="127"/>
      <c r="G59" s="128">
        <f t="shared" si="0"/>
        <v>0</v>
      </c>
      <c r="H59"/>
    </row>
    <row r="60" spans="1:8" ht="18" customHeight="1" x14ac:dyDescent="0.25">
      <c r="A60" s="285"/>
      <c r="B60" s="282"/>
      <c r="C60" s="181" t="s">
        <v>112</v>
      </c>
      <c r="D60" s="181">
        <v>100</v>
      </c>
      <c r="E60" s="195">
        <v>21.9</v>
      </c>
      <c r="F60" s="180"/>
      <c r="G60" s="112">
        <f t="shared" si="0"/>
        <v>0</v>
      </c>
      <c r="H60"/>
    </row>
    <row r="61" spans="1:8" ht="18" customHeight="1" x14ac:dyDescent="0.25">
      <c r="A61" s="285"/>
      <c r="B61" s="282"/>
      <c r="C61" s="181" t="s">
        <v>113</v>
      </c>
      <c r="D61" s="181">
        <v>40</v>
      </c>
      <c r="E61" s="195">
        <v>58</v>
      </c>
      <c r="F61" s="180"/>
      <c r="G61" s="112">
        <f t="shared" ref="G61:G108" si="1">E61*F61</f>
        <v>0</v>
      </c>
      <c r="H61"/>
    </row>
    <row r="62" spans="1:8" ht="18" customHeight="1" x14ac:dyDescent="0.25">
      <c r="A62" s="126">
        <v>35</v>
      </c>
      <c r="B62" s="124" t="s">
        <v>21</v>
      </c>
      <c r="C62" s="181" t="s">
        <v>142</v>
      </c>
      <c r="D62" s="181">
        <v>40</v>
      </c>
      <c r="E62" s="195">
        <v>114.6</v>
      </c>
      <c r="F62" s="180"/>
      <c r="G62" s="112">
        <f t="shared" si="1"/>
        <v>0</v>
      </c>
      <c r="H62"/>
    </row>
    <row r="63" spans="1:8" ht="18" customHeight="1" thickBot="1" x14ac:dyDescent="0.3">
      <c r="A63" s="115">
        <v>36</v>
      </c>
      <c r="B63" s="116" t="s">
        <v>22</v>
      </c>
      <c r="C63" s="117" t="s">
        <v>139</v>
      </c>
      <c r="D63" s="117">
        <v>38</v>
      </c>
      <c r="E63" s="186">
        <v>76.900000000000006</v>
      </c>
      <c r="F63" s="118"/>
      <c r="G63" s="119">
        <f t="shared" si="1"/>
        <v>0</v>
      </c>
      <c r="H63"/>
    </row>
    <row r="64" spans="1:8" ht="18" customHeight="1" thickTop="1" thickBot="1" x14ac:dyDescent="0.3">
      <c r="A64" s="275" t="s">
        <v>432</v>
      </c>
      <c r="B64" s="276"/>
      <c r="C64" s="276"/>
      <c r="D64" s="276"/>
      <c r="E64" s="276"/>
      <c r="F64" s="276"/>
      <c r="G64" s="278"/>
      <c r="H64"/>
    </row>
    <row r="65" spans="1:8" ht="18" customHeight="1" thickTop="1" x14ac:dyDescent="0.25">
      <c r="A65" s="284">
        <v>37</v>
      </c>
      <c r="B65" s="293" t="s">
        <v>23</v>
      </c>
      <c r="C65" s="107" t="s">
        <v>133</v>
      </c>
      <c r="D65" s="107">
        <v>20</v>
      </c>
      <c r="E65" s="122">
        <v>67.94</v>
      </c>
      <c r="F65" s="108"/>
      <c r="G65" s="109">
        <f t="shared" si="1"/>
        <v>0</v>
      </c>
      <c r="H65"/>
    </row>
    <row r="66" spans="1:8" ht="18" customHeight="1" x14ac:dyDescent="0.25">
      <c r="A66" s="285"/>
      <c r="B66" s="282"/>
      <c r="C66" s="100" t="s">
        <v>143</v>
      </c>
      <c r="D66" s="100">
        <v>12</v>
      </c>
      <c r="E66" s="178">
        <v>118.5</v>
      </c>
      <c r="F66" s="111"/>
      <c r="G66" s="112">
        <f t="shared" si="1"/>
        <v>0</v>
      </c>
      <c r="H66"/>
    </row>
    <row r="67" spans="1:8" ht="18" customHeight="1" thickBot="1" x14ac:dyDescent="0.3">
      <c r="A67" s="286"/>
      <c r="B67" s="294"/>
      <c r="C67" s="117" t="s">
        <v>144</v>
      </c>
      <c r="D67" s="117">
        <v>6</v>
      </c>
      <c r="E67" s="121">
        <v>252.8</v>
      </c>
      <c r="F67" s="118"/>
      <c r="G67" s="119">
        <f t="shared" si="1"/>
        <v>0</v>
      </c>
      <c r="H67"/>
    </row>
    <row r="68" spans="1:8" ht="18" customHeight="1" thickTop="1" thickBot="1" x14ac:dyDescent="0.3">
      <c r="A68" s="275" t="s">
        <v>368</v>
      </c>
      <c r="B68" s="276"/>
      <c r="C68" s="276"/>
      <c r="D68" s="276"/>
      <c r="E68" s="276"/>
      <c r="F68" s="276"/>
      <c r="G68" s="278"/>
      <c r="H68"/>
    </row>
    <row r="69" spans="1:8" ht="18" customHeight="1" thickTop="1" x14ac:dyDescent="0.25">
      <c r="A69" s="284">
        <v>38</v>
      </c>
      <c r="B69" s="293" t="s">
        <v>24</v>
      </c>
      <c r="C69" s="107" t="s">
        <v>145</v>
      </c>
      <c r="D69" s="107">
        <v>36</v>
      </c>
      <c r="E69" s="107">
        <v>27.81</v>
      </c>
      <c r="F69" s="108"/>
      <c r="G69" s="109">
        <f t="shared" si="1"/>
        <v>0</v>
      </c>
      <c r="H69"/>
    </row>
    <row r="70" spans="1:8" ht="18" customHeight="1" x14ac:dyDescent="0.25">
      <c r="A70" s="285"/>
      <c r="B70" s="282"/>
      <c r="C70" s="100" t="s">
        <v>146</v>
      </c>
      <c r="D70" s="100">
        <v>18</v>
      </c>
      <c r="E70" s="259">
        <v>137.32</v>
      </c>
      <c r="F70" s="111"/>
      <c r="G70" s="112">
        <f t="shared" si="1"/>
        <v>0</v>
      </c>
      <c r="H70"/>
    </row>
    <row r="71" spans="1:8" ht="18" customHeight="1" x14ac:dyDescent="0.25">
      <c r="A71" s="115">
        <v>39</v>
      </c>
      <c r="B71" s="116" t="s">
        <v>25</v>
      </c>
      <c r="C71" s="117" t="s">
        <v>349</v>
      </c>
      <c r="D71" s="117">
        <v>50</v>
      </c>
      <c r="E71" s="121">
        <v>42.8</v>
      </c>
      <c r="F71" s="127"/>
      <c r="G71" s="128">
        <f t="shared" si="1"/>
        <v>0</v>
      </c>
      <c r="H71" s="110"/>
    </row>
    <row r="72" spans="1:8" ht="18" customHeight="1" x14ac:dyDescent="0.25">
      <c r="A72" s="297">
        <v>40</v>
      </c>
      <c r="B72" s="295" t="s">
        <v>26</v>
      </c>
      <c r="C72" s="63" t="s">
        <v>112</v>
      </c>
      <c r="D72" s="63">
        <v>100</v>
      </c>
      <c r="E72" s="195">
        <v>149.46</v>
      </c>
      <c r="F72" s="152"/>
      <c r="G72" s="153">
        <f t="shared" si="1"/>
        <v>0</v>
      </c>
      <c r="H72"/>
    </row>
    <row r="73" spans="1:8" ht="18" customHeight="1" thickBot="1" x14ac:dyDescent="0.3">
      <c r="A73" s="298"/>
      <c r="B73" s="296"/>
      <c r="C73" s="154" t="s">
        <v>147</v>
      </c>
      <c r="D73" s="154">
        <v>100</v>
      </c>
      <c r="E73" s="121">
        <v>202</v>
      </c>
      <c r="F73" s="155"/>
      <c r="G73" s="156">
        <f t="shared" si="1"/>
        <v>0</v>
      </c>
      <c r="H73"/>
    </row>
    <row r="74" spans="1:8" ht="17.45" customHeight="1" thickTop="1" thickBot="1" x14ac:dyDescent="0.3">
      <c r="A74" s="275" t="s">
        <v>247</v>
      </c>
      <c r="B74" s="276"/>
      <c r="C74" s="276"/>
      <c r="D74" s="276"/>
      <c r="E74" s="276"/>
      <c r="F74" s="276"/>
      <c r="G74" s="278"/>
      <c r="H74"/>
    </row>
    <row r="75" spans="1:8" ht="18" customHeight="1" thickTop="1" x14ac:dyDescent="0.25">
      <c r="A75" s="284">
        <v>41</v>
      </c>
      <c r="B75" s="293" t="s">
        <v>27</v>
      </c>
      <c r="C75" s="107" t="s">
        <v>128</v>
      </c>
      <c r="D75" s="107">
        <v>50</v>
      </c>
      <c r="E75" s="122">
        <v>72.5</v>
      </c>
      <c r="F75" s="107"/>
      <c r="G75" s="109">
        <f t="shared" si="1"/>
        <v>0</v>
      </c>
      <c r="H75"/>
    </row>
    <row r="76" spans="1:8" ht="18" customHeight="1" x14ac:dyDescent="0.25">
      <c r="A76" s="285"/>
      <c r="B76" s="282"/>
      <c r="C76" s="100" t="s">
        <v>148</v>
      </c>
      <c r="D76" s="100">
        <v>40</v>
      </c>
      <c r="E76" s="261">
        <v>107.3</v>
      </c>
      <c r="F76" s="100"/>
      <c r="G76" s="112">
        <f t="shared" si="1"/>
        <v>0</v>
      </c>
      <c r="H76"/>
    </row>
    <row r="77" spans="1:8" ht="44.25" customHeight="1" x14ac:dyDescent="0.25">
      <c r="A77" s="258">
        <v>43</v>
      </c>
      <c r="B77" s="260" t="s">
        <v>466</v>
      </c>
      <c r="C77" s="117" t="s">
        <v>467</v>
      </c>
      <c r="D77" s="117">
        <v>10</v>
      </c>
      <c r="E77" s="121">
        <v>160</v>
      </c>
      <c r="F77" s="117"/>
      <c r="G77" s="119">
        <f t="shared" si="1"/>
        <v>0</v>
      </c>
      <c r="H77"/>
    </row>
    <row r="78" spans="1:8" ht="34.9" customHeight="1" x14ac:dyDescent="0.25">
      <c r="A78" s="115">
        <v>44</v>
      </c>
      <c r="B78" s="116" t="s">
        <v>468</v>
      </c>
      <c r="C78" s="117" t="s">
        <v>149</v>
      </c>
      <c r="D78" s="117">
        <v>90</v>
      </c>
      <c r="E78" s="121">
        <v>88.8</v>
      </c>
      <c r="F78" s="117"/>
      <c r="G78" s="128">
        <f t="shared" si="1"/>
        <v>0</v>
      </c>
      <c r="H78"/>
    </row>
    <row r="79" spans="1:8" ht="18" customHeight="1" x14ac:dyDescent="0.25">
      <c r="A79" s="126">
        <v>45</v>
      </c>
      <c r="B79" s="124" t="s">
        <v>28</v>
      </c>
      <c r="C79" s="100" t="s">
        <v>353</v>
      </c>
      <c r="D79" s="100">
        <v>24</v>
      </c>
      <c r="E79" s="195">
        <v>82.3</v>
      </c>
      <c r="F79" s="100"/>
      <c r="G79" s="112">
        <f t="shared" si="1"/>
        <v>0</v>
      </c>
      <c r="H79"/>
    </row>
    <row r="80" spans="1:8" ht="34.9" customHeight="1" x14ac:dyDescent="0.25">
      <c r="A80" s="126">
        <v>47</v>
      </c>
      <c r="B80" s="124" t="s">
        <v>469</v>
      </c>
      <c r="C80" s="100" t="s">
        <v>150</v>
      </c>
      <c r="D80" s="100">
        <v>36</v>
      </c>
      <c r="E80" s="195">
        <v>120</v>
      </c>
      <c r="F80" s="100"/>
      <c r="G80" s="112">
        <f t="shared" si="1"/>
        <v>0</v>
      </c>
      <c r="H80"/>
    </row>
    <row r="81" spans="1:8" ht="18" customHeight="1" x14ac:dyDescent="0.25">
      <c r="A81" s="285">
        <v>48</v>
      </c>
      <c r="B81" s="282" t="s">
        <v>29</v>
      </c>
      <c r="C81" s="100" t="s">
        <v>151</v>
      </c>
      <c r="D81" s="100">
        <v>30</v>
      </c>
      <c r="E81" s="195">
        <v>76.7</v>
      </c>
      <c r="F81" s="100"/>
      <c r="G81" s="112">
        <f t="shared" si="1"/>
        <v>0</v>
      </c>
      <c r="H81"/>
    </row>
    <row r="82" spans="1:8" ht="18" customHeight="1" x14ac:dyDescent="0.25">
      <c r="A82" s="285"/>
      <c r="B82" s="282"/>
      <c r="C82" s="100" t="s">
        <v>152</v>
      </c>
      <c r="D82" s="100">
        <v>6</v>
      </c>
      <c r="E82" s="195">
        <v>193</v>
      </c>
      <c r="F82" s="100"/>
      <c r="G82" s="112">
        <f>E82*F82</f>
        <v>0</v>
      </c>
      <c r="H82"/>
    </row>
    <row r="83" spans="1:8" ht="18" customHeight="1" thickBot="1" x14ac:dyDescent="0.3">
      <c r="A83" s="115">
        <v>49</v>
      </c>
      <c r="B83" s="116" t="s">
        <v>30</v>
      </c>
      <c r="C83" s="117" t="s">
        <v>153</v>
      </c>
      <c r="D83" s="117">
        <v>48</v>
      </c>
      <c r="E83" s="117">
        <v>61.3</v>
      </c>
      <c r="F83" s="117"/>
      <c r="G83" s="119">
        <f t="shared" si="1"/>
        <v>0</v>
      </c>
      <c r="H83"/>
    </row>
    <row r="84" spans="1:8" ht="18" customHeight="1" thickTop="1" thickBot="1" x14ac:dyDescent="0.3">
      <c r="A84" s="275" t="s">
        <v>248</v>
      </c>
      <c r="B84" s="276"/>
      <c r="C84" s="276"/>
      <c r="D84" s="276"/>
      <c r="E84" s="276"/>
      <c r="F84" s="276"/>
      <c r="G84" s="278"/>
      <c r="H84"/>
    </row>
    <row r="85" spans="1:8" ht="18" customHeight="1" thickTop="1" x14ac:dyDescent="0.25">
      <c r="A85" s="86">
        <v>50</v>
      </c>
      <c r="B85" s="106" t="s">
        <v>31</v>
      </c>
      <c r="C85" s="107" t="s">
        <v>112</v>
      </c>
      <c r="D85" s="107">
        <v>250</v>
      </c>
      <c r="E85" s="187">
        <v>9.77</v>
      </c>
      <c r="F85" s="108"/>
      <c r="G85" s="109">
        <f t="shared" si="1"/>
        <v>0</v>
      </c>
      <c r="H85"/>
    </row>
    <row r="86" spans="1:8" ht="18" customHeight="1" x14ac:dyDescent="0.25">
      <c r="A86" s="126">
        <v>51</v>
      </c>
      <c r="B86" s="124" t="s">
        <v>32</v>
      </c>
      <c r="C86" s="100" t="s">
        <v>112</v>
      </c>
      <c r="D86" s="100">
        <v>250</v>
      </c>
      <c r="E86" s="179">
        <v>9.75</v>
      </c>
      <c r="F86" s="111"/>
      <c r="G86" s="112">
        <f t="shared" si="1"/>
        <v>0</v>
      </c>
      <c r="H86"/>
    </row>
    <row r="87" spans="1:8" s="110" customFormat="1" ht="18" customHeight="1" x14ac:dyDescent="0.25">
      <c r="A87" s="126">
        <v>52</v>
      </c>
      <c r="B87" s="124" t="s">
        <v>33</v>
      </c>
      <c r="C87" s="100" t="s">
        <v>154</v>
      </c>
      <c r="D87" s="100">
        <v>15</v>
      </c>
      <c r="E87" s="120">
        <v>82.6</v>
      </c>
      <c r="F87" s="111"/>
      <c r="G87" s="112">
        <f t="shared" si="1"/>
        <v>0</v>
      </c>
    </row>
    <row r="88" spans="1:8" ht="34.9" customHeight="1" x14ac:dyDescent="0.25">
      <c r="A88" s="126">
        <v>53</v>
      </c>
      <c r="B88" s="124" t="s">
        <v>34</v>
      </c>
      <c r="C88" s="100" t="s">
        <v>154</v>
      </c>
      <c r="D88" s="100">
        <v>12</v>
      </c>
      <c r="E88" s="120">
        <v>83.8</v>
      </c>
      <c r="F88" s="111"/>
      <c r="G88" s="112">
        <f t="shared" si="1"/>
        <v>0</v>
      </c>
      <c r="H88"/>
    </row>
    <row r="89" spans="1:8" ht="34.9" customHeight="1" x14ac:dyDescent="0.25">
      <c r="A89" s="126">
        <v>54</v>
      </c>
      <c r="B89" s="124" t="s">
        <v>35</v>
      </c>
      <c r="C89" s="100" t="s">
        <v>154</v>
      </c>
      <c r="D89" s="100">
        <v>12</v>
      </c>
      <c r="E89" s="120">
        <v>83.8</v>
      </c>
      <c r="F89" s="111"/>
      <c r="G89" s="112">
        <f t="shared" si="1"/>
        <v>0</v>
      </c>
      <c r="H89"/>
    </row>
    <row r="90" spans="1:8" ht="34.9" customHeight="1" x14ac:dyDescent="0.25">
      <c r="A90" s="126">
        <v>55</v>
      </c>
      <c r="B90" s="124" t="s">
        <v>36</v>
      </c>
      <c r="C90" s="100" t="s">
        <v>154</v>
      </c>
      <c r="D90" s="100">
        <v>12</v>
      </c>
      <c r="E90" s="120">
        <v>79.819999999999993</v>
      </c>
      <c r="F90" s="111"/>
      <c r="G90" s="112">
        <f t="shared" si="1"/>
        <v>0</v>
      </c>
      <c r="H90"/>
    </row>
    <row r="91" spans="1:8" ht="18" customHeight="1" x14ac:dyDescent="0.25">
      <c r="A91" s="126">
        <v>56</v>
      </c>
      <c r="B91" s="124" t="s">
        <v>37</v>
      </c>
      <c r="C91" s="100" t="s">
        <v>154</v>
      </c>
      <c r="D91" s="100">
        <v>12</v>
      </c>
      <c r="E91" s="120">
        <v>79.819999999999993</v>
      </c>
      <c r="F91" s="111"/>
      <c r="G91" s="112">
        <f t="shared" si="1"/>
        <v>0</v>
      </c>
      <c r="H91"/>
    </row>
    <row r="92" spans="1:8" ht="34.9" customHeight="1" x14ac:dyDescent="0.25">
      <c r="A92" s="126">
        <v>57</v>
      </c>
      <c r="B92" s="124" t="s">
        <v>38</v>
      </c>
      <c r="C92" s="100" t="s">
        <v>154</v>
      </c>
      <c r="D92" s="100">
        <v>12</v>
      </c>
      <c r="E92" s="120">
        <v>79.819999999999993</v>
      </c>
      <c r="F92" s="111"/>
      <c r="G92" s="112">
        <f t="shared" si="1"/>
        <v>0</v>
      </c>
      <c r="H92"/>
    </row>
    <row r="93" spans="1:8" ht="34.9" customHeight="1" x14ac:dyDescent="0.25">
      <c r="A93" s="126">
        <v>58</v>
      </c>
      <c r="B93" s="124" t="s">
        <v>39</v>
      </c>
      <c r="C93" s="100" t="s">
        <v>154</v>
      </c>
      <c r="D93" s="100">
        <v>12</v>
      </c>
      <c r="E93" s="120">
        <v>79.819999999999993</v>
      </c>
      <c r="F93" s="111"/>
      <c r="G93" s="112">
        <f t="shared" si="1"/>
        <v>0</v>
      </c>
      <c r="H93"/>
    </row>
    <row r="94" spans="1:8" s="110" customFormat="1" ht="18" customHeight="1" x14ac:dyDescent="0.25">
      <c r="A94" s="285">
        <v>59</v>
      </c>
      <c r="B94" s="282" t="s">
        <v>40</v>
      </c>
      <c r="C94" s="100" t="s">
        <v>155</v>
      </c>
      <c r="D94" s="100">
        <v>6</v>
      </c>
      <c r="E94" s="157">
        <v>149.4</v>
      </c>
      <c r="F94" s="111"/>
      <c r="G94" s="112">
        <f t="shared" si="1"/>
        <v>0</v>
      </c>
    </row>
    <row r="95" spans="1:8" s="110" customFormat="1" ht="18" customHeight="1" x14ac:dyDescent="0.25">
      <c r="A95" s="285"/>
      <c r="B95" s="282"/>
      <c r="C95" s="100" t="s">
        <v>156</v>
      </c>
      <c r="D95" s="100">
        <v>8</v>
      </c>
      <c r="E95" s="157">
        <v>106.8</v>
      </c>
      <c r="F95" s="111"/>
      <c r="G95" s="112">
        <f t="shared" si="1"/>
        <v>0</v>
      </c>
    </row>
    <row r="96" spans="1:8" s="110" customFormat="1" ht="18" customHeight="1" x14ac:dyDescent="0.25">
      <c r="A96" s="285">
        <v>60</v>
      </c>
      <c r="B96" s="282" t="s">
        <v>41</v>
      </c>
      <c r="C96" s="100" t="s">
        <v>157</v>
      </c>
      <c r="D96" s="100">
        <v>6</v>
      </c>
      <c r="E96" s="157">
        <v>149.4</v>
      </c>
      <c r="F96" s="111"/>
      <c r="G96" s="112">
        <f t="shared" si="1"/>
        <v>0</v>
      </c>
    </row>
    <row r="97" spans="1:8" s="110" customFormat="1" ht="18" customHeight="1" x14ac:dyDescent="0.25">
      <c r="A97" s="285"/>
      <c r="B97" s="282"/>
      <c r="C97" s="100" t="s">
        <v>158</v>
      </c>
      <c r="D97" s="100">
        <v>8</v>
      </c>
      <c r="E97" s="157">
        <v>106.8</v>
      </c>
      <c r="F97" s="111"/>
      <c r="G97" s="112">
        <f t="shared" si="1"/>
        <v>0</v>
      </c>
    </row>
    <row r="98" spans="1:8" s="110" customFormat="1" ht="34.9" customHeight="1" x14ac:dyDescent="0.25">
      <c r="A98" s="126">
        <v>61</v>
      </c>
      <c r="B98" s="124" t="s">
        <v>42</v>
      </c>
      <c r="C98" s="100" t="s">
        <v>158</v>
      </c>
      <c r="D98" s="100">
        <v>8</v>
      </c>
      <c r="E98" s="157">
        <v>106.8</v>
      </c>
      <c r="F98" s="111"/>
      <c r="G98" s="112">
        <f t="shared" si="1"/>
        <v>0</v>
      </c>
    </row>
    <row r="99" spans="1:8" s="110" customFormat="1" ht="34.9" customHeight="1" x14ac:dyDescent="0.25">
      <c r="A99" s="126">
        <v>62</v>
      </c>
      <c r="B99" s="124" t="s">
        <v>43</v>
      </c>
      <c r="C99" s="100" t="s">
        <v>159</v>
      </c>
      <c r="D99" s="100">
        <v>8</v>
      </c>
      <c r="E99" s="157">
        <v>91.8</v>
      </c>
      <c r="F99" s="111"/>
      <c r="G99" s="112">
        <f t="shared" si="1"/>
        <v>0</v>
      </c>
    </row>
    <row r="100" spans="1:8" s="110" customFormat="1" ht="52.9" customHeight="1" x14ac:dyDescent="0.25">
      <c r="A100" s="126">
        <v>63</v>
      </c>
      <c r="B100" s="124" t="s">
        <v>44</v>
      </c>
      <c r="C100" s="100" t="s">
        <v>160</v>
      </c>
      <c r="D100" s="100">
        <v>8</v>
      </c>
      <c r="E100" s="157">
        <v>117.4</v>
      </c>
      <c r="F100" s="111"/>
      <c r="G100" s="112">
        <f t="shared" si="1"/>
        <v>0</v>
      </c>
    </row>
    <row r="101" spans="1:8" s="110" customFormat="1" ht="41.45" customHeight="1" x14ac:dyDescent="0.25">
      <c r="A101" s="126">
        <v>64</v>
      </c>
      <c r="B101" s="124" t="s">
        <v>45</v>
      </c>
      <c r="C101" s="100" t="s">
        <v>160</v>
      </c>
      <c r="D101" s="100">
        <v>8</v>
      </c>
      <c r="E101" s="157">
        <v>117.4</v>
      </c>
      <c r="F101" s="111"/>
      <c r="G101" s="112">
        <f t="shared" si="1"/>
        <v>0</v>
      </c>
    </row>
    <row r="102" spans="1:8" s="110" customFormat="1" ht="34.9" customHeight="1" x14ac:dyDescent="0.25">
      <c r="A102" s="126">
        <v>65</v>
      </c>
      <c r="B102" s="124" t="s">
        <v>46</v>
      </c>
      <c r="C102" s="100" t="s">
        <v>160</v>
      </c>
      <c r="D102" s="100">
        <v>8</v>
      </c>
      <c r="E102" s="157">
        <v>117.4</v>
      </c>
      <c r="F102" s="111"/>
      <c r="G102" s="112">
        <f t="shared" si="1"/>
        <v>0</v>
      </c>
    </row>
    <row r="103" spans="1:8" s="110" customFormat="1" ht="18" customHeight="1" x14ac:dyDescent="0.25">
      <c r="A103" s="126">
        <v>66</v>
      </c>
      <c r="B103" s="124" t="s">
        <v>47</v>
      </c>
      <c r="C103" s="100" t="s">
        <v>129</v>
      </c>
      <c r="D103" s="100">
        <v>8</v>
      </c>
      <c r="E103" s="157">
        <v>94.6</v>
      </c>
      <c r="F103" s="111"/>
      <c r="G103" s="112">
        <f t="shared" si="1"/>
        <v>0</v>
      </c>
    </row>
    <row r="104" spans="1:8" s="110" customFormat="1" ht="18" customHeight="1" x14ac:dyDescent="0.25">
      <c r="A104" s="126">
        <v>67</v>
      </c>
      <c r="B104" s="124" t="s">
        <v>48</v>
      </c>
      <c r="C104" s="100" t="s">
        <v>129</v>
      </c>
      <c r="D104" s="100">
        <v>8</v>
      </c>
      <c r="E104" s="157">
        <v>94.6</v>
      </c>
      <c r="F104" s="111"/>
      <c r="G104" s="112">
        <f t="shared" si="1"/>
        <v>0</v>
      </c>
    </row>
    <row r="105" spans="1:8" s="110" customFormat="1" ht="18" customHeight="1" thickBot="1" x14ac:dyDescent="0.3">
      <c r="A105" s="115">
        <v>68</v>
      </c>
      <c r="B105" s="116" t="s">
        <v>49</v>
      </c>
      <c r="C105" s="117" t="s">
        <v>129</v>
      </c>
      <c r="D105" s="117">
        <v>8</v>
      </c>
      <c r="E105" s="121">
        <v>94.6</v>
      </c>
      <c r="F105" s="118"/>
      <c r="G105" s="119">
        <f t="shared" si="1"/>
        <v>0</v>
      </c>
    </row>
    <row r="106" spans="1:8" ht="18" customHeight="1" thickTop="1" thickBot="1" x14ac:dyDescent="0.3">
      <c r="A106" s="275" t="s">
        <v>249</v>
      </c>
      <c r="B106" s="276"/>
      <c r="C106" s="276"/>
      <c r="D106" s="276"/>
      <c r="E106" s="276"/>
      <c r="F106" s="276"/>
      <c r="G106" s="278"/>
      <c r="H106"/>
    </row>
    <row r="107" spans="1:8" ht="18" customHeight="1" thickTop="1" thickBot="1" x14ac:dyDescent="0.3">
      <c r="A107" s="275" t="s">
        <v>250</v>
      </c>
      <c r="B107" s="276"/>
      <c r="C107" s="276"/>
      <c r="D107" s="276"/>
      <c r="E107" s="276"/>
      <c r="F107" s="276"/>
      <c r="G107" s="278"/>
      <c r="H107"/>
    </row>
    <row r="108" spans="1:8" ht="33" customHeight="1" thickTop="1" x14ac:dyDescent="0.25">
      <c r="A108" s="62">
        <v>69</v>
      </c>
      <c r="B108" s="139" t="s">
        <v>356</v>
      </c>
      <c r="C108" s="140" t="s">
        <v>161</v>
      </c>
      <c r="D108" s="140">
        <v>15</v>
      </c>
      <c r="E108" s="141">
        <v>175</v>
      </c>
      <c r="F108" s="142"/>
      <c r="G108" s="143">
        <f t="shared" si="1"/>
        <v>0</v>
      </c>
      <c r="H108"/>
    </row>
    <row r="109" spans="1:8" ht="18" customHeight="1" x14ac:dyDescent="0.25">
      <c r="A109" s="301">
        <v>71</v>
      </c>
      <c r="B109" s="303" t="s">
        <v>380</v>
      </c>
      <c r="C109" s="117" t="s">
        <v>421</v>
      </c>
      <c r="D109" s="117">
        <v>200</v>
      </c>
      <c r="E109" s="121">
        <v>25</v>
      </c>
      <c r="F109" s="127"/>
      <c r="G109" s="128">
        <f>E109*F109</f>
        <v>0</v>
      </c>
      <c r="H109"/>
    </row>
    <row r="110" spans="1:8" ht="18" customHeight="1" x14ac:dyDescent="0.25">
      <c r="A110" s="302"/>
      <c r="B110" s="304"/>
      <c r="C110" s="117" t="s">
        <v>350</v>
      </c>
      <c r="D110" s="117">
        <v>80</v>
      </c>
      <c r="E110" s="121">
        <v>76.510000000000005</v>
      </c>
      <c r="F110" s="127"/>
      <c r="G110" s="128">
        <f>E110*F110</f>
        <v>0</v>
      </c>
      <c r="H110"/>
    </row>
    <row r="111" spans="1:8" ht="18" customHeight="1" x14ac:dyDescent="0.25">
      <c r="A111" s="101">
        <v>72</v>
      </c>
      <c r="B111" s="124" t="s">
        <v>369</v>
      </c>
      <c r="C111" s="164" t="s">
        <v>163</v>
      </c>
      <c r="D111" s="164" t="s">
        <v>164</v>
      </c>
      <c r="E111" s="195">
        <v>23.8</v>
      </c>
      <c r="F111" s="165"/>
      <c r="G111" s="162">
        <f t="shared" ref="G111:G160" si="2">E111*F111</f>
        <v>0</v>
      </c>
      <c r="H111"/>
    </row>
    <row r="112" spans="1:8" ht="30" customHeight="1" x14ac:dyDescent="0.25">
      <c r="A112" s="85">
        <v>73</v>
      </c>
      <c r="B112" s="124" t="s">
        <v>50</v>
      </c>
      <c r="C112" s="164" t="s">
        <v>165</v>
      </c>
      <c r="D112" s="164">
        <v>350</v>
      </c>
      <c r="E112" s="195">
        <v>13.08</v>
      </c>
      <c r="F112" s="165"/>
      <c r="G112" s="162">
        <f t="shared" si="2"/>
        <v>0</v>
      </c>
      <c r="H112"/>
    </row>
    <row r="113" spans="1:8" ht="17.45" customHeight="1" x14ac:dyDescent="0.25">
      <c r="A113" s="85">
        <v>74</v>
      </c>
      <c r="B113" s="124" t="s">
        <v>51</v>
      </c>
      <c r="C113" s="164" t="s">
        <v>165</v>
      </c>
      <c r="D113" s="164">
        <v>600</v>
      </c>
      <c r="E113" s="195">
        <v>13</v>
      </c>
      <c r="F113" s="165"/>
      <c r="G113" s="162">
        <f t="shared" si="2"/>
        <v>0</v>
      </c>
      <c r="H113"/>
    </row>
    <row r="114" spans="1:8" ht="18" customHeight="1" x14ac:dyDescent="0.25">
      <c r="A114" s="85">
        <v>75</v>
      </c>
      <c r="B114" s="124" t="s">
        <v>52</v>
      </c>
      <c r="C114" s="164" t="s">
        <v>124</v>
      </c>
      <c r="D114" s="164">
        <v>350</v>
      </c>
      <c r="E114" s="195">
        <v>13.2</v>
      </c>
      <c r="F114" s="165"/>
      <c r="G114" s="162">
        <f t="shared" si="2"/>
        <v>0</v>
      </c>
      <c r="H114"/>
    </row>
    <row r="115" spans="1:8" ht="18" customHeight="1" x14ac:dyDescent="0.25">
      <c r="A115" s="83">
        <v>76</v>
      </c>
      <c r="B115" s="116" t="s">
        <v>357</v>
      </c>
      <c r="C115" s="117" t="s">
        <v>134</v>
      </c>
      <c r="D115" s="117" t="s">
        <v>116</v>
      </c>
      <c r="E115" s="121">
        <v>11.18</v>
      </c>
      <c r="F115" s="127"/>
      <c r="G115" s="128">
        <f t="shared" si="2"/>
        <v>0</v>
      </c>
      <c r="H115"/>
    </row>
    <row r="116" spans="1:8" ht="18" customHeight="1" x14ac:dyDescent="0.25">
      <c r="A116" s="283">
        <v>77</v>
      </c>
      <c r="B116" s="282" t="s">
        <v>53</v>
      </c>
      <c r="C116" s="100" t="s">
        <v>166</v>
      </c>
      <c r="D116" s="100">
        <v>350</v>
      </c>
      <c r="E116" s="195">
        <v>11.4</v>
      </c>
      <c r="F116" s="111"/>
      <c r="G116" s="112">
        <f t="shared" si="2"/>
        <v>0</v>
      </c>
      <c r="H116"/>
    </row>
    <row r="117" spans="1:8" ht="18" customHeight="1" x14ac:dyDescent="0.25">
      <c r="A117" s="283"/>
      <c r="B117" s="282"/>
      <c r="C117" s="100" t="s">
        <v>167</v>
      </c>
      <c r="D117" s="100">
        <v>120</v>
      </c>
      <c r="E117" s="195">
        <v>84.04</v>
      </c>
      <c r="F117" s="111"/>
      <c r="G117" s="112">
        <f t="shared" si="2"/>
        <v>0</v>
      </c>
      <c r="H117"/>
    </row>
    <row r="118" spans="1:8" ht="18" customHeight="1" x14ac:dyDescent="0.25">
      <c r="A118" s="85">
        <v>78</v>
      </c>
      <c r="B118" s="124" t="s">
        <v>54</v>
      </c>
      <c r="C118" s="100" t="s">
        <v>112</v>
      </c>
      <c r="D118" s="100" t="s">
        <v>164</v>
      </c>
      <c r="E118" s="195">
        <v>10.88</v>
      </c>
      <c r="F118" s="111"/>
      <c r="G118" s="112">
        <f t="shared" si="2"/>
        <v>0</v>
      </c>
      <c r="H118"/>
    </row>
    <row r="119" spans="1:8" ht="18" customHeight="1" x14ac:dyDescent="0.25">
      <c r="A119" s="285">
        <v>79</v>
      </c>
      <c r="B119" s="282" t="s">
        <v>399</v>
      </c>
      <c r="C119" s="100" t="s">
        <v>134</v>
      </c>
      <c r="D119" s="100">
        <v>200</v>
      </c>
      <c r="E119" s="195">
        <v>27.4</v>
      </c>
      <c r="F119" s="111"/>
      <c r="G119" s="112">
        <f t="shared" si="2"/>
        <v>0</v>
      </c>
      <c r="H119"/>
    </row>
    <row r="120" spans="1:8" ht="18" customHeight="1" x14ac:dyDescent="0.25">
      <c r="A120" s="285"/>
      <c r="B120" s="282"/>
      <c r="C120" s="100" t="s">
        <v>162</v>
      </c>
      <c r="D120" s="100">
        <v>80</v>
      </c>
      <c r="E120" s="195">
        <v>117.7</v>
      </c>
      <c r="F120" s="111"/>
      <c r="G120" s="112">
        <f t="shared" si="2"/>
        <v>0</v>
      </c>
      <c r="H120"/>
    </row>
    <row r="121" spans="1:8" ht="18" customHeight="1" x14ac:dyDescent="0.25">
      <c r="A121" s="285"/>
      <c r="B121" s="306"/>
      <c r="C121" s="100" t="s">
        <v>168</v>
      </c>
      <c r="D121" s="100">
        <v>30</v>
      </c>
      <c r="E121" s="195">
        <v>304</v>
      </c>
      <c r="F121" s="111"/>
      <c r="G121" s="112">
        <f t="shared" si="2"/>
        <v>0</v>
      </c>
      <c r="H121"/>
    </row>
    <row r="122" spans="1:8" ht="18" customHeight="1" x14ac:dyDescent="0.25">
      <c r="A122" s="285">
        <v>80</v>
      </c>
      <c r="B122" s="282" t="s">
        <v>55</v>
      </c>
      <c r="C122" s="100" t="s">
        <v>169</v>
      </c>
      <c r="D122" s="100">
        <v>22</v>
      </c>
      <c r="E122" s="195">
        <v>182.7</v>
      </c>
      <c r="F122" s="111"/>
      <c r="G122" s="112">
        <f t="shared" si="2"/>
        <v>0</v>
      </c>
      <c r="H122"/>
    </row>
    <row r="123" spans="1:8" ht="18" customHeight="1" x14ac:dyDescent="0.25">
      <c r="A123" s="285"/>
      <c r="B123" s="282"/>
      <c r="C123" s="100" t="s">
        <v>170</v>
      </c>
      <c r="D123" s="100">
        <v>11</v>
      </c>
      <c r="E123" s="195">
        <v>289</v>
      </c>
      <c r="F123" s="111"/>
      <c r="G123" s="112">
        <f t="shared" si="2"/>
        <v>0</v>
      </c>
      <c r="H123"/>
    </row>
    <row r="124" spans="1:8" ht="18" customHeight="1" x14ac:dyDescent="0.25">
      <c r="A124" s="126">
        <v>81</v>
      </c>
      <c r="B124" s="124" t="s">
        <v>56</v>
      </c>
      <c r="C124" s="100" t="s">
        <v>124</v>
      </c>
      <c r="D124" s="100">
        <v>200</v>
      </c>
      <c r="E124" s="195">
        <v>11.87</v>
      </c>
      <c r="F124" s="111"/>
      <c r="G124" s="112">
        <f t="shared" si="2"/>
        <v>0</v>
      </c>
      <c r="H124"/>
    </row>
    <row r="125" spans="1:8" ht="18" customHeight="1" x14ac:dyDescent="0.25">
      <c r="A125" s="126">
        <v>82</v>
      </c>
      <c r="B125" s="124" t="s">
        <v>57</v>
      </c>
      <c r="C125" s="100" t="s">
        <v>171</v>
      </c>
      <c r="D125" s="100">
        <v>200</v>
      </c>
      <c r="E125" s="195">
        <v>17.8</v>
      </c>
      <c r="F125" s="111"/>
      <c r="G125" s="112">
        <f t="shared" si="2"/>
        <v>0</v>
      </c>
      <c r="H125"/>
    </row>
    <row r="126" spans="1:8" ht="18" customHeight="1" x14ac:dyDescent="0.25">
      <c r="A126" s="285">
        <v>83</v>
      </c>
      <c r="B126" s="282" t="s">
        <v>358</v>
      </c>
      <c r="C126" s="300" t="s">
        <v>113</v>
      </c>
      <c r="D126" s="300">
        <v>200</v>
      </c>
      <c r="E126" s="305">
        <v>33.35</v>
      </c>
      <c r="F126" s="299"/>
      <c r="G126" s="316">
        <f t="shared" si="2"/>
        <v>0</v>
      </c>
      <c r="H126"/>
    </row>
    <row r="127" spans="1:8" ht="18" customHeight="1" thickBot="1" x14ac:dyDescent="0.3">
      <c r="A127" s="285"/>
      <c r="B127" s="282"/>
      <c r="C127" s="300"/>
      <c r="D127" s="300"/>
      <c r="E127" s="305"/>
      <c r="F127" s="299"/>
      <c r="G127" s="316">
        <f t="shared" si="2"/>
        <v>0</v>
      </c>
      <c r="H127"/>
    </row>
    <row r="128" spans="1:8" ht="18" customHeight="1" thickTop="1" thickBot="1" x14ac:dyDescent="0.3">
      <c r="A128" s="275" t="s">
        <v>251</v>
      </c>
      <c r="B128" s="276"/>
      <c r="C128" s="276"/>
      <c r="D128" s="276"/>
      <c r="E128" s="276"/>
      <c r="F128" s="276"/>
      <c r="G128" s="278"/>
      <c r="H128"/>
    </row>
    <row r="129" spans="1:8" ht="18" customHeight="1" thickTop="1" x14ac:dyDescent="0.25">
      <c r="A129" s="125">
        <v>85</v>
      </c>
      <c r="B129" s="106" t="s">
        <v>381</v>
      </c>
      <c r="C129" s="107" t="s">
        <v>172</v>
      </c>
      <c r="D129" s="107">
        <v>200</v>
      </c>
      <c r="E129" s="122">
        <v>25.85</v>
      </c>
      <c r="F129" s="108"/>
      <c r="G129" s="109">
        <f t="shared" si="2"/>
        <v>0</v>
      </c>
      <c r="H129"/>
    </row>
    <row r="130" spans="1:8" ht="18" customHeight="1" thickBot="1" x14ac:dyDescent="0.3">
      <c r="A130" s="115">
        <v>86</v>
      </c>
      <c r="B130" s="116" t="s">
        <v>58</v>
      </c>
      <c r="C130" s="117" t="s">
        <v>172</v>
      </c>
      <c r="D130" s="117">
        <v>200</v>
      </c>
      <c r="E130" s="121">
        <v>20</v>
      </c>
      <c r="F130" s="118"/>
      <c r="G130" s="119">
        <f t="shared" si="2"/>
        <v>0</v>
      </c>
      <c r="H130"/>
    </row>
    <row r="131" spans="1:8" ht="18" customHeight="1" thickTop="1" thickBot="1" x14ac:dyDescent="0.3">
      <c r="A131" s="275" t="s">
        <v>370</v>
      </c>
      <c r="B131" s="276"/>
      <c r="C131" s="276"/>
      <c r="D131" s="276"/>
      <c r="E131" s="276"/>
      <c r="F131" s="276"/>
      <c r="G131" s="278"/>
      <c r="H131"/>
    </row>
    <row r="132" spans="1:8" ht="18" customHeight="1" thickTop="1" x14ac:dyDescent="0.25">
      <c r="A132" s="86">
        <v>87</v>
      </c>
      <c r="B132" s="106" t="s">
        <v>59</v>
      </c>
      <c r="C132" s="107" t="s">
        <v>148</v>
      </c>
      <c r="D132" s="107">
        <v>150</v>
      </c>
      <c r="E132" s="187">
        <v>39</v>
      </c>
      <c r="F132" s="108"/>
      <c r="G132" s="109">
        <f t="shared" si="2"/>
        <v>0</v>
      </c>
      <c r="H132"/>
    </row>
    <row r="133" spans="1:8" ht="18" customHeight="1" x14ac:dyDescent="0.25">
      <c r="A133" s="283">
        <v>88</v>
      </c>
      <c r="B133" s="282" t="s">
        <v>60</v>
      </c>
      <c r="C133" s="100" t="s">
        <v>128</v>
      </c>
      <c r="D133" s="100">
        <v>40</v>
      </c>
      <c r="E133" s="185">
        <v>10.45</v>
      </c>
      <c r="F133" s="111"/>
      <c r="G133" s="112">
        <f t="shared" si="2"/>
        <v>0</v>
      </c>
      <c r="H133"/>
    </row>
    <row r="134" spans="1:8" ht="18" customHeight="1" x14ac:dyDescent="0.25">
      <c r="A134" s="283"/>
      <c r="B134" s="282"/>
      <c r="C134" s="100" t="s">
        <v>148</v>
      </c>
      <c r="D134" s="100">
        <v>20</v>
      </c>
      <c r="E134" s="185">
        <v>22.6</v>
      </c>
      <c r="F134" s="111"/>
      <c r="G134" s="112">
        <f t="shared" si="2"/>
        <v>0</v>
      </c>
      <c r="H134"/>
    </row>
    <row r="135" spans="1:8" ht="18" customHeight="1" x14ac:dyDescent="0.25">
      <c r="A135" s="283">
        <v>89</v>
      </c>
      <c r="B135" s="282" t="s">
        <v>61</v>
      </c>
      <c r="C135" s="164" t="s">
        <v>112</v>
      </c>
      <c r="D135" s="164" t="s">
        <v>116</v>
      </c>
      <c r="E135" s="185">
        <v>9</v>
      </c>
      <c r="F135" s="111"/>
      <c r="G135" s="112">
        <f t="shared" si="2"/>
        <v>0</v>
      </c>
      <c r="H135"/>
    </row>
    <row r="136" spans="1:8" ht="18" customHeight="1" x14ac:dyDescent="0.25">
      <c r="A136" s="283"/>
      <c r="B136" s="282"/>
      <c r="C136" s="164" t="s">
        <v>148</v>
      </c>
      <c r="D136" s="164">
        <v>150</v>
      </c>
      <c r="E136" s="185">
        <v>27.65</v>
      </c>
      <c r="F136" s="111"/>
      <c r="G136" s="112">
        <f t="shared" si="2"/>
        <v>0</v>
      </c>
      <c r="H136"/>
    </row>
    <row r="137" spans="1:8" ht="18" customHeight="1" x14ac:dyDescent="0.25">
      <c r="A137" s="283">
        <v>90</v>
      </c>
      <c r="B137" s="282" t="s">
        <v>62</v>
      </c>
      <c r="C137" s="164" t="s">
        <v>173</v>
      </c>
      <c r="D137" s="164" t="s">
        <v>116</v>
      </c>
      <c r="E137" s="185">
        <v>16.3</v>
      </c>
      <c r="F137" s="111"/>
      <c r="G137" s="112">
        <f t="shared" si="2"/>
        <v>0</v>
      </c>
      <c r="H137"/>
    </row>
    <row r="138" spans="1:8" ht="18" customHeight="1" x14ac:dyDescent="0.25">
      <c r="A138" s="283"/>
      <c r="B138" s="282"/>
      <c r="C138" s="164" t="s">
        <v>174</v>
      </c>
      <c r="D138" s="164">
        <v>150</v>
      </c>
      <c r="E138" s="185">
        <v>59.7</v>
      </c>
      <c r="F138" s="111"/>
      <c r="G138" s="112">
        <f t="shared" si="2"/>
        <v>0</v>
      </c>
      <c r="H138"/>
    </row>
    <row r="139" spans="1:8" ht="18" customHeight="1" x14ac:dyDescent="0.25">
      <c r="A139" s="283">
        <v>91</v>
      </c>
      <c r="B139" s="282" t="s">
        <v>382</v>
      </c>
      <c r="C139" s="164" t="s">
        <v>148</v>
      </c>
      <c r="D139" s="164">
        <v>150</v>
      </c>
      <c r="E139" s="185">
        <v>38</v>
      </c>
      <c r="F139" s="111"/>
      <c r="G139" s="112">
        <f t="shared" si="2"/>
        <v>0</v>
      </c>
      <c r="H139"/>
    </row>
    <row r="140" spans="1:8" ht="18" customHeight="1" x14ac:dyDescent="0.25">
      <c r="A140" s="283"/>
      <c r="B140" s="282"/>
      <c r="C140" s="164" t="s">
        <v>175</v>
      </c>
      <c r="D140" s="164">
        <v>30</v>
      </c>
      <c r="E140" s="185">
        <v>132</v>
      </c>
      <c r="F140" s="111"/>
      <c r="G140" s="112">
        <f t="shared" si="2"/>
        <v>0</v>
      </c>
      <c r="H140"/>
    </row>
    <row r="141" spans="1:8" ht="18" customHeight="1" x14ac:dyDescent="0.25">
      <c r="A141" s="114">
        <v>92</v>
      </c>
      <c r="B141" s="160" t="s">
        <v>419</v>
      </c>
      <c r="C141" s="164" t="s">
        <v>422</v>
      </c>
      <c r="D141" s="164">
        <v>200</v>
      </c>
      <c r="E141" s="185">
        <v>29.07</v>
      </c>
      <c r="F141" s="111"/>
      <c r="G141" s="112">
        <f t="shared" si="2"/>
        <v>0</v>
      </c>
      <c r="H141"/>
    </row>
    <row r="142" spans="1:8" ht="18" customHeight="1" thickBot="1" x14ac:dyDescent="0.3">
      <c r="A142" s="61">
        <v>93</v>
      </c>
      <c r="B142" s="163" t="s">
        <v>63</v>
      </c>
      <c r="C142" s="117" t="s">
        <v>148</v>
      </c>
      <c r="D142" s="117">
        <v>50</v>
      </c>
      <c r="E142" s="121">
        <v>63.4</v>
      </c>
      <c r="F142" s="118"/>
      <c r="G142" s="119">
        <f t="shared" si="2"/>
        <v>0</v>
      </c>
      <c r="H142"/>
    </row>
    <row r="143" spans="1:8" ht="18" customHeight="1" thickTop="1" thickBot="1" x14ac:dyDescent="0.3">
      <c r="A143" s="275" t="s">
        <v>354</v>
      </c>
      <c r="B143" s="276"/>
      <c r="C143" s="276"/>
      <c r="D143" s="276"/>
      <c r="E143" s="276"/>
      <c r="F143" s="276"/>
      <c r="G143" s="278"/>
      <c r="H143"/>
    </row>
    <row r="144" spans="1:8" s="104" customFormat="1" ht="32.450000000000003" customHeight="1" thickTop="1" x14ac:dyDescent="0.25">
      <c r="A144" s="103">
        <v>94</v>
      </c>
      <c r="B144" s="129" t="s">
        <v>64</v>
      </c>
      <c r="C144" s="130" t="s">
        <v>133</v>
      </c>
      <c r="D144" s="131">
        <v>200</v>
      </c>
      <c r="E144" s="244">
        <v>100</v>
      </c>
      <c r="F144" s="132"/>
      <c r="G144" s="133">
        <f t="shared" si="2"/>
        <v>0</v>
      </c>
    </row>
    <row r="145" spans="1:8" ht="18" customHeight="1" x14ac:dyDescent="0.25">
      <c r="A145" s="88">
        <v>95</v>
      </c>
      <c r="B145" s="134" t="s">
        <v>65</v>
      </c>
      <c r="C145" s="135" t="s">
        <v>134</v>
      </c>
      <c r="D145" s="136">
        <v>250</v>
      </c>
      <c r="E145" s="174">
        <v>16.11</v>
      </c>
      <c r="F145" s="137"/>
      <c r="G145" s="138">
        <f t="shared" si="2"/>
        <v>0</v>
      </c>
      <c r="H145"/>
    </row>
    <row r="146" spans="1:8" s="110" customFormat="1" ht="18" customHeight="1" x14ac:dyDescent="0.25">
      <c r="A146" s="284">
        <v>96</v>
      </c>
      <c r="B146" s="293" t="s">
        <v>66</v>
      </c>
      <c r="C146" s="107" t="s">
        <v>176</v>
      </c>
      <c r="D146" s="107">
        <v>50</v>
      </c>
      <c r="E146" s="122">
        <v>53.4</v>
      </c>
      <c r="F146" s="108"/>
      <c r="G146" s="109">
        <f t="shared" si="2"/>
        <v>0</v>
      </c>
    </row>
    <row r="147" spans="1:8" s="110" customFormat="1" ht="18" customHeight="1" x14ac:dyDescent="0.25">
      <c r="A147" s="285"/>
      <c r="B147" s="282"/>
      <c r="C147" s="100" t="s">
        <v>177</v>
      </c>
      <c r="D147" s="100">
        <v>40</v>
      </c>
      <c r="E147" s="157">
        <v>76.92</v>
      </c>
      <c r="F147" s="111"/>
      <c r="G147" s="112">
        <f t="shared" si="2"/>
        <v>0</v>
      </c>
    </row>
    <row r="148" spans="1:8" ht="34.9" customHeight="1" x14ac:dyDescent="0.25">
      <c r="A148" s="85">
        <v>97</v>
      </c>
      <c r="B148" s="116" t="s">
        <v>386</v>
      </c>
      <c r="C148" s="117" t="s">
        <v>178</v>
      </c>
      <c r="D148" s="117" t="s">
        <v>116</v>
      </c>
      <c r="E148" s="121">
        <v>30.45</v>
      </c>
      <c r="F148" s="127"/>
      <c r="G148" s="112">
        <f t="shared" si="2"/>
        <v>0</v>
      </c>
      <c r="H148"/>
    </row>
    <row r="149" spans="1:8" ht="18" customHeight="1" x14ac:dyDescent="0.25">
      <c r="A149" s="85">
        <v>99</v>
      </c>
      <c r="B149" s="124" t="s">
        <v>67</v>
      </c>
      <c r="C149" s="100" t="s">
        <v>179</v>
      </c>
      <c r="D149" s="100">
        <v>30</v>
      </c>
      <c r="E149" s="195">
        <v>55.46</v>
      </c>
      <c r="F149" s="111"/>
      <c r="G149" s="112">
        <f t="shared" si="2"/>
        <v>0</v>
      </c>
      <c r="H149"/>
    </row>
    <row r="150" spans="1:8" ht="18" customHeight="1" x14ac:dyDescent="0.25">
      <c r="A150" s="283">
        <v>100</v>
      </c>
      <c r="B150" s="282" t="s">
        <v>359</v>
      </c>
      <c r="C150" s="100" t="s">
        <v>180</v>
      </c>
      <c r="D150" s="100" t="s">
        <v>116</v>
      </c>
      <c r="E150" s="195">
        <v>21.9</v>
      </c>
      <c r="F150" s="111"/>
      <c r="G150" s="112">
        <f t="shared" si="2"/>
        <v>0</v>
      </c>
      <c r="H150"/>
    </row>
    <row r="151" spans="1:8" ht="18" customHeight="1" x14ac:dyDescent="0.25">
      <c r="A151" s="283"/>
      <c r="B151" s="282"/>
      <c r="C151" s="100" t="s">
        <v>181</v>
      </c>
      <c r="D151" s="100">
        <v>200</v>
      </c>
      <c r="E151" s="195">
        <v>42.63</v>
      </c>
      <c r="F151" s="111"/>
      <c r="G151" s="112">
        <f t="shared" si="2"/>
        <v>0</v>
      </c>
      <c r="H151"/>
    </row>
    <row r="152" spans="1:8" ht="18" customHeight="1" x14ac:dyDescent="0.25">
      <c r="A152" s="283">
        <v>101</v>
      </c>
      <c r="B152" s="282" t="s">
        <v>383</v>
      </c>
      <c r="C152" s="100" t="s">
        <v>182</v>
      </c>
      <c r="D152" s="100">
        <v>200</v>
      </c>
      <c r="E152" s="238">
        <v>49.65</v>
      </c>
      <c r="F152" s="111"/>
      <c r="G152" s="112">
        <f t="shared" si="2"/>
        <v>0</v>
      </c>
      <c r="H152"/>
    </row>
    <row r="153" spans="1:8" ht="18" customHeight="1" x14ac:dyDescent="0.25">
      <c r="A153" s="283"/>
      <c r="B153" s="282"/>
      <c r="C153" s="100" t="s">
        <v>183</v>
      </c>
      <c r="D153" s="100">
        <v>30</v>
      </c>
      <c r="E153" s="185">
        <v>505.3</v>
      </c>
      <c r="F153" s="111"/>
      <c r="G153" s="112">
        <f t="shared" si="2"/>
        <v>0</v>
      </c>
      <c r="H153"/>
    </row>
    <row r="154" spans="1:8" ht="18" customHeight="1" x14ac:dyDescent="0.25">
      <c r="A154" s="85">
        <v>102</v>
      </c>
      <c r="B154" s="124" t="s">
        <v>68</v>
      </c>
      <c r="C154" s="100" t="s">
        <v>134</v>
      </c>
      <c r="D154" s="100">
        <v>200</v>
      </c>
      <c r="E154" s="63">
        <v>28.48</v>
      </c>
      <c r="F154" s="111"/>
      <c r="G154" s="112">
        <f t="shared" si="2"/>
        <v>0</v>
      </c>
      <c r="H154"/>
    </row>
    <row r="155" spans="1:8" ht="18" customHeight="1" x14ac:dyDescent="0.25">
      <c r="A155" s="283">
        <v>103</v>
      </c>
      <c r="B155" s="282" t="s">
        <v>69</v>
      </c>
      <c r="C155" s="100" t="s">
        <v>124</v>
      </c>
      <c r="D155" s="100" t="s">
        <v>116</v>
      </c>
      <c r="E155" s="185">
        <v>36.5</v>
      </c>
      <c r="F155" s="111"/>
      <c r="G155" s="112">
        <f t="shared" si="2"/>
        <v>0</v>
      </c>
      <c r="H155"/>
    </row>
    <row r="156" spans="1:8" ht="18" customHeight="1" x14ac:dyDescent="0.25">
      <c r="A156" s="283"/>
      <c r="B156" s="306"/>
      <c r="C156" s="100" t="s">
        <v>184</v>
      </c>
      <c r="D156" s="100" t="s">
        <v>116</v>
      </c>
      <c r="E156" s="185">
        <v>64.2</v>
      </c>
      <c r="F156" s="111"/>
      <c r="G156" s="112">
        <f t="shared" si="2"/>
        <v>0</v>
      </c>
      <c r="H156"/>
    </row>
    <row r="157" spans="1:8" ht="18" customHeight="1" x14ac:dyDescent="0.25">
      <c r="A157" s="85">
        <v>104</v>
      </c>
      <c r="B157" s="124" t="s">
        <v>70</v>
      </c>
      <c r="C157" s="100" t="s">
        <v>185</v>
      </c>
      <c r="D157" s="100">
        <v>40</v>
      </c>
      <c r="E157" s="185">
        <v>88.9</v>
      </c>
      <c r="F157" s="111"/>
      <c r="G157" s="112">
        <f t="shared" si="2"/>
        <v>0</v>
      </c>
      <c r="H157"/>
    </row>
    <row r="158" spans="1:8" ht="18" customHeight="1" x14ac:dyDescent="0.25">
      <c r="A158" s="85">
        <v>105</v>
      </c>
      <c r="B158" s="124" t="s">
        <v>71</v>
      </c>
      <c r="C158" s="100" t="s">
        <v>185</v>
      </c>
      <c r="D158" s="100">
        <v>40</v>
      </c>
      <c r="E158" s="185">
        <v>61.3</v>
      </c>
      <c r="F158" s="111"/>
      <c r="G158" s="112">
        <f t="shared" si="2"/>
        <v>0</v>
      </c>
      <c r="H158"/>
    </row>
    <row r="159" spans="1:8" ht="18" customHeight="1" x14ac:dyDescent="0.25">
      <c r="A159" s="83">
        <v>106</v>
      </c>
      <c r="B159" s="116" t="s">
        <v>72</v>
      </c>
      <c r="C159" s="117" t="s">
        <v>184</v>
      </c>
      <c r="D159" s="117">
        <v>200</v>
      </c>
      <c r="E159" s="121">
        <v>32.1</v>
      </c>
      <c r="F159" s="127"/>
      <c r="G159" s="128">
        <f t="shared" si="2"/>
        <v>0</v>
      </c>
      <c r="H159"/>
    </row>
    <row r="160" spans="1:8" ht="34.9" customHeight="1" x14ac:dyDescent="0.25">
      <c r="A160" s="102">
        <v>107</v>
      </c>
      <c r="B160" s="116" t="s">
        <v>358</v>
      </c>
      <c r="C160" s="117" t="s">
        <v>113</v>
      </c>
      <c r="D160" s="117">
        <v>200</v>
      </c>
      <c r="E160" s="121">
        <v>33.35</v>
      </c>
      <c r="F160" s="127"/>
      <c r="G160" s="128">
        <f t="shared" si="2"/>
        <v>0</v>
      </c>
      <c r="H160"/>
    </row>
    <row r="161" spans="1:8" ht="18" customHeight="1" x14ac:dyDescent="0.25">
      <c r="A161" s="283">
        <v>108</v>
      </c>
      <c r="B161" s="282" t="s">
        <v>73</v>
      </c>
      <c r="C161" s="100" t="s">
        <v>128</v>
      </c>
      <c r="D161" s="100">
        <v>250</v>
      </c>
      <c r="E161" s="238">
        <v>36.54</v>
      </c>
      <c r="F161" s="111"/>
      <c r="G161" s="112">
        <f t="shared" ref="G161:G222" si="3">E161*F161</f>
        <v>0</v>
      </c>
      <c r="H161"/>
    </row>
    <row r="162" spans="1:8" ht="18" customHeight="1" x14ac:dyDescent="0.25">
      <c r="A162" s="283"/>
      <c r="B162" s="282"/>
      <c r="C162" s="100" t="s">
        <v>186</v>
      </c>
      <c r="D162" s="100">
        <v>250</v>
      </c>
      <c r="E162" s="173">
        <v>66.989999999999995</v>
      </c>
      <c r="F162" s="111"/>
      <c r="G162" s="112">
        <f t="shared" si="3"/>
        <v>0</v>
      </c>
      <c r="H162"/>
    </row>
    <row r="163" spans="1:8" ht="18" customHeight="1" x14ac:dyDescent="0.25">
      <c r="A163" s="301">
        <v>109</v>
      </c>
      <c r="B163" s="294" t="s">
        <v>360</v>
      </c>
      <c r="C163" s="117" t="s">
        <v>122</v>
      </c>
      <c r="D163" s="117" t="s">
        <v>116</v>
      </c>
      <c r="E163" s="117">
        <v>30.5</v>
      </c>
      <c r="F163" s="127"/>
      <c r="G163" s="128">
        <f t="shared" si="3"/>
        <v>0</v>
      </c>
      <c r="H163"/>
    </row>
    <row r="164" spans="1:8" ht="18" customHeight="1" thickBot="1" x14ac:dyDescent="0.3">
      <c r="A164" s="308"/>
      <c r="B164" s="307"/>
      <c r="C164" s="117" t="s">
        <v>121</v>
      </c>
      <c r="D164" s="117" t="s">
        <v>116</v>
      </c>
      <c r="E164" s="117">
        <v>58</v>
      </c>
      <c r="F164" s="118"/>
      <c r="G164" s="119">
        <f t="shared" si="3"/>
        <v>0</v>
      </c>
      <c r="H164"/>
    </row>
    <row r="165" spans="1:8" ht="18" customHeight="1" thickTop="1" thickBot="1" x14ac:dyDescent="0.3">
      <c r="A165" s="275" t="s">
        <v>252</v>
      </c>
      <c r="B165" s="276"/>
      <c r="C165" s="276"/>
      <c r="D165" s="276"/>
      <c r="E165" s="276"/>
      <c r="F165" s="276"/>
      <c r="G165" s="278"/>
      <c r="H165"/>
    </row>
    <row r="166" spans="1:8" ht="18" customHeight="1" thickTop="1" x14ac:dyDescent="0.25">
      <c r="A166" s="86">
        <v>110</v>
      </c>
      <c r="B166" s="106" t="s">
        <v>377</v>
      </c>
      <c r="C166" s="107" t="s">
        <v>187</v>
      </c>
      <c r="D166" s="107">
        <v>60</v>
      </c>
      <c r="E166" s="107">
        <v>45.45</v>
      </c>
      <c r="F166" s="108"/>
      <c r="G166" s="109">
        <f t="shared" si="3"/>
        <v>0</v>
      </c>
      <c r="H166"/>
    </row>
    <row r="167" spans="1:8" ht="18" customHeight="1" thickBot="1" x14ac:dyDescent="0.3">
      <c r="A167" s="83">
        <v>111</v>
      </c>
      <c r="B167" s="116" t="s">
        <v>74</v>
      </c>
      <c r="C167" s="117" t="s">
        <v>188</v>
      </c>
      <c r="D167" s="117">
        <v>150</v>
      </c>
      <c r="E167" s="121">
        <v>62</v>
      </c>
      <c r="F167" s="118"/>
      <c r="G167" s="119">
        <f t="shared" si="3"/>
        <v>0</v>
      </c>
      <c r="H167"/>
    </row>
    <row r="168" spans="1:8" ht="18" customHeight="1" thickTop="1" thickBot="1" x14ac:dyDescent="0.3">
      <c r="A168" s="275" t="s">
        <v>253</v>
      </c>
      <c r="B168" s="276"/>
      <c r="C168" s="276"/>
      <c r="D168" s="276"/>
      <c r="E168" s="276"/>
      <c r="F168" s="276"/>
      <c r="G168" s="278"/>
      <c r="H168"/>
    </row>
    <row r="169" spans="1:8" ht="18" customHeight="1" thickTop="1" x14ac:dyDescent="0.25">
      <c r="A169" s="86">
        <v>112</v>
      </c>
      <c r="B169" s="106" t="s">
        <v>75</v>
      </c>
      <c r="C169" s="107" t="s">
        <v>189</v>
      </c>
      <c r="D169" s="107" t="s">
        <v>116</v>
      </c>
      <c r="E169" s="122">
        <v>23.7</v>
      </c>
      <c r="F169" s="108"/>
      <c r="G169" s="109">
        <f t="shared" si="3"/>
        <v>0</v>
      </c>
      <c r="H169"/>
    </row>
    <row r="170" spans="1:8" ht="18" customHeight="1" x14ac:dyDescent="0.25">
      <c r="A170" s="283">
        <v>113</v>
      </c>
      <c r="B170" s="282" t="s">
        <v>76</v>
      </c>
      <c r="C170" s="100" t="s">
        <v>134</v>
      </c>
      <c r="D170" s="100" t="s">
        <v>116</v>
      </c>
      <c r="E170" s="120">
        <v>14.62</v>
      </c>
      <c r="F170" s="111"/>
      <c r="G170" s="112">
        <f t="shared" si="3"/>
        <v>0</v>
      </c>
      <c r="H170"/>
    </row>
    <row r="171" spans="1:8" ht="18" customHeight="1" x14ac:dyDescent="0.25">
      <c r="A171" s="283"/>
      <c r="B171" s="306"/>
      <c r="C171" s="100" t="s">
        <v>162</v>
      </c>
      <c r="D171" s="100" t="s">
        <v>164</v>
      </c>
      <c r="E171" s="100">
        <v>42.63</v>
      </c>
      <c r="F171" s="111"/>
      <c r="G171" s="112">
        <f t="shared" si="3"/>
        <v>0</v>
      </c>
      <c r="H171"/>
    </row>
    <row r="172" spans="1:8" ht="18" customHeight="1" x14ac:dyDescent="0.25">
      <c r="A172" s="283">
        <v>114</v>
      </c>
      <c r="B172" s="314" t="s">
        <v>361</v>
      </c>
      <c r="C172" s="100" t="s">
        <v>190</v>
      </c>
      <c r="D172" s="100">
        <v>200</v>
      </c>
      <c r="E172" s="120">
        <v>45.1</v>
      </c>
      <c r="F172" s="111"/>
      <c r="G172" s="112">
        <f t="shared" si="3"/>
        <v>0</v>
      </c>
      <c r="H172"/>
    </row>
    <row r="173" spans="1:8" ht="18" customHeight="1" x14ac:dyDescent="0.25">
      <c r="A173" s="283"/>
      <c r="B173" s="314"/>
      <c r="C173" s="100" t="s">
        <v>351</v>
      </c>
      <c r="D173" s="100" t="s">
        <v>116</v>
      </c>
      <c r="E173" s="120">
        <v>95</v>
      </c>
      <c r="F173" s="111"/>
      <c r="G173" s="112">
        <f t="shared" si="3"/>
        <v>0</v>
      </c>
      <c r="H173"/>
    </row>
    <row r="174" spans="1:8" ht="18" customHeight="1" x14ac:dyDescent="0.25">
      <c r="A174" s="161">
        <v>115</v>
      </c>
      <c r="B174" s="160" t="s">
        <v>77</v>
      </c>
      <c r="C174" s="164" t="s">
        <v>191</v>
      </c>
      <c r="D174" s="164">
        <v>150</v>
      </c>
      <c r="E174" s="157">
        <v>41.4</v>
      </c>
      <c r="F174" s="111"/>
      <c r="G174" s="112">
        <f t="shared" si="3"/>
        <v>0</v>
      </c>
      <c r="H174"/>
    </row>
    <row r="175" spans="1:8" ht="18" customHeight="1" x14ac:dyDescent="0.25">
      <c r="A175" s="286">
        <v>116</v>
      </c>
      <c r="B175" s="290" t="s">
        <v>402</v>
      </c>
      <c r="C175" s="117" t="s">
        <v>403</v>
      </c>
      <c r="D175" s="117">
        <v>200</v>
      </c>
      <c r="E175" s="121">
        <v>46.37</v>
      </c>
      <c r="F175" s="118"/>
      <c r="G175" s="119">
        <f t="shared" si="3"/>
        <v>0</v>
      </c>
      <c r="H175"/>
    </row>
    <row r="176" spans="1:8" ht="18" customHeight="1" x14ac:dyDescent="0.25">
      <c r="A176" s="284"/>
      <c r="B176" s="291"/>
      <c r="C176" s="117" t="s">
        <v>404</v>
      </c>
      <c r="D176" s="117">
        <v>100</v>
      </c>
      <c r="E176" s="121">
        <v>87</v>
      </c>
      <c r="F176" s="118"/>
      <c r="G176" s="119">
        <f t="shared" si="3"/>
        <v>0</v>
      </c>
      <c r="H176"/>
    </row>
    <row r="177" spans="1:8" ht="18" customHeight="1" x14ac:dyDescent="0.25">
      <c r="A177" s="167">
        <v>117</v>
      </c>
      <c r="B177" s="175" t="s">
        <v>405</v>
      </c>
      <c r="C177" s="117" t="s">
        <v>406</v>
      </c>
      <c r="D177" s="117">
        <v>40</v>
      </c>
      <c r="E177" s="121">
        <v>110.58</v>
      </c>
      <c r="F177" s="118"/>
      <c r="G177" s="119">
        <f t="shared" si="3"/>
        <v>0</v>
      </c>
      <c r="H177"/>
    </row>
    <row r="178" spans="1:8" ht="18" customHeight="1" x14ac:dyDescent="0.25">
      <c r="A178" s="166">
        <v>118</v>
      </c>
      <c r="B178" s="163" t="s">
        <v>408</v>
      </c>
      <c r="C178" s="117" t="s">
        <v>109</v>
      </c>
      <c r="D178" s="117">
        <v>46</v>
      </c>
      <c r="E178" s="157">
        <v>241</v>
      </c>
      <c r="F178" s="118"/>
      <c r="G178" s="119">
        <f t="shared" si="3"/>
        <v>0</v>
      </c>
      <c r="H178"/>
    </row>
    <row r="179" spans="1:8" ht="18" customHeight="1" x14ac:dyDescent="0.25">
      <c r="A179" s="286">
        <v>119</v>
      </c>
      <c r="B179" s="290" t="s">
        <v>423</v>
      </c>
      <c r="C179" s="117" t="s">
        <v>424</v>
      </c>
      <c r="D179" s="117">
        <v>80</v>
      </c>
      <c r="E179" s="107">
        <v>61.8</v>
      </c>
      <c r="F179" s="118"/>
      <c r="G179" s="119">
        <f t="shared" si="3"/>
        <v>0</v>
      </c>
      <c r="H179"/>
    </row>
    <row r="180" spans="1:8" ht="18" customHeight="1" x14ac:dyDescent="0.25">
      <c r="A180" s="284"/>
      <c r="B180" s="291"/>
      <c r="C180" s="164" t="s">
        <v>425</v>
      </c>
      <c r="D180" s="164">
        <v>30</v>
      </c>
      <c r="E180" s="107">
        <v>178</v>
      </c>
      <c r="F180" s="118"/>
      <c r="G180" s="119">
        <f>E180*F180</f>
        <v>0</v>
      </c>
      <c r="H180"/>
    </row>
    <row r="181" spans="1:8" ht="18" customHeight="1" thickBot="1" x14ac:dyDescent="0.3">
      <c r="A181" s="161">
        <v>120</v>
      </c>
      <c r="B181" s="175" t="s">
        <v>426</v>
      </c>
      <c r="C181" s="176" t="s">
        <v>427</v>
      </c>
      <c r="D181" s="176">
        <v>80</v>
      </c>
      <c r="E181" s="107">
        <v>29.7</v>
      </c>
      <c r="F181" s="118"/>
      <c r="G181" s="119">
        <f>E181*F181</f>
        <v>0</v>
      </c>
      <c r="H181"/>
    </row>
    <row r="182" spans="1:8" ht="18" customHeight="1" thickTop="1" thickBot="1" x14ac:dyDescent="0.3">
      <c r="A182" s="275" t="s">
        <v>254</v>
      </c>
      <c r="B182" s="276"/>
      <c r="C182" s="276"/>
      <c r="D182" s="276"/>
      <c r="E182" s="276"/>
      <c r="F182" s="276"/>
      <c r="G182" s="278"/>
      <c r="H182"/>
    </row>
    <row r="183" spans="1:8" ht="18" customHeight="1" thickTop="1" thickBot="1" x14ac:dyDescent="0.3">
      <c r="A183" s="275" t="s">
        <v>255</v>
      </c>
      <c r="B183" s="276"/>
      <c r="C183" s="276"/>
      <c r="D183" s="276"/>
      <c r="E183" s="276"/>
      <c r="F183" s="276"/>
      <c r="G183" s="278"/>
      <c r="H183"/>
    </row>
    <row r="184" spans="1:8" s="110" customFormat="1" ht="18" customHeight="1" thickTop="1" x14ac:dyDescent="0.25">
      <c r="A184" s="168">
        <v>121</v>
      </c>
      <c r="B184" s="169" t="s">
        <v>429</v>
      </c>
      <c r="C184" s="117" t="s">
        <v>428</v>
      </c>
      <c r="D184" s="171">
        <v>200</v>
      </c>
      <c r="E184" s="186">
        <v>23.2</v>
      </c>
      <c r="F184" s="170"/>
      <c r="G184" s="172">
        <f>E184*F184</f>
        <v>0</v>
      </c>
    </row>
    <row r="185" spans="1:8" ht="18" customHeight="1" x14ac:dyDescent="0.25">
      <c r="A185" s="85">
        <v>122</v>
      </c>
      <c r="B185" s="124" t="s">
        <v>78</v>
      </c>
      <c r="C185" s="100" t="s">
        <v>112</v>
      </c>
      <c r="D185" s="100">
        <v>100</v>
      </c>
      <c r="E185" s="179">
        <v>11.42</v>
      </c>
      <c r="F185" s="111"/>
      <c r="G185" s="112">
        <f t="shared" si="3"/>
        <v>0</v>
      </c>
      <c r="H185"/>
    </row>
    <row r="186" spans="1:8" ht="18" customHeight="1" x14ac:dyDescent="0.25">
      <c r="A186" s="283">
        <v>123</v>
      </c>
      <c r="B186" s="282" t="s">
        <v>79</v>
      </c>
      <c r="C186" s="100" t="s">
        <v>112</v>
      </c>
      <c r="D186" s="100">
        <v>250</v>
      </c>
      <c r="E186" s="179">
        <v>33</v>
      </c>
      <c r="F186" s="111"/>
      <c r="G186" s="112">
        <f t="shared" si="3"/>
        <v>0</v>
      </c>
      <c r="H186"/>
    </row>
    <row r="187" spans="1:8" ht="18" customHeight="1" x14ac:dyDescent="0.25">
      <c r="A187" s="283"/>
      <c r="B187" s="282"/>
      <c r="C187" s="100" t="s">
        <v>125</v>
      </c>
      <c r="D187" s="100">
        <v>250</v>
      </c>
      <c r="E187" s="179">
        <v>15.66</v>
      </c>
      <c r="F187" s="111"/>
      <c r="G187" s="112">
        <f t="shared" si="3"/>
        <v>0</v>
      </c>
      <c r="H187"/>
    </row>
    <row r="188" spans="1:8" ht="18" customHeight="1" x14ac:dyDescent="0.25">
      <c r="A188" s="85">
        <v>124</v>
      </c>
      <c r="B188" s="124" t="s">
        <v>80</v>
      </c>
      <c r="C188" s="100" t="s">
        <v>113</v>
      </c>
      <c r="D188" s="100">
        <v>100</v>
      </c>
      <c r="E188" s="157">
        <v>14.46</v>
      </c>
      <c r="F188" s="111"/>
      <c r="G188" s="112">
        <f t="shared" si="3"/>
        <v>0</v>
      </c>
      <c r="H188"/>
    </row>
    <row r="189" spans="1:8" ht="18" customHeight="1" x14ac:dyDescent="0.25">
      <c r="A189" s="85">
        <v>125</v>
      </c>
      <c r="B189" s="124" t="s">
        <v>81</v>
      </c>
      <c r="C189" s="100" t="s">
        <v>112</v>
      </c>
      <c r="D189" s="100">
        <v>150</v>
      </c>
      <c r="E189" s="157">
        <v>14.46</v>
      </c>
      <c r="F189" s="111"/>
      <c r="G189" s="112">
        <f t="shared" si="3"/>
        <v>0</v>
      </c>
      <c r="H189"/>
    </row>
    <row r="190" spans="1:8" ht="18" customHeight="1" x14ac:dyDescent="0.25">
      <c r="A190" s="85">
        <v>126</v>
      </c>
      <c r="B190" s="124" t="s">
        <v>82</v>
      </c>
      <c r="C190" s="100" t="s">
        <v>112</v>
      </c>
      <c r="D190" s="100">
        <v>150</v>
      </c>
      <c r="E190" s="157">
        <v>14.46</v>
      </c>
      <c r="F190" s="111"/>
      <c r="G190" s="112">
        <f t="shared" si="3"/>
        <v>0</v>
      </c>
      <c r="H190"/>
    </row>
    <row r="191" spans="1:8" ht="18" customHeight="1" x14ac:dyDescent="0.25">
      <c r="A191" s="85">
        <v>127</v>
      </c>
      <c r="B191" s="124" t="s">
        <v>83</v>
      </c>
      <c r="C191" s="100" t="s">
        <v>192</v>
      </c>
      <c r="D191" s="100">
        <v>500</v>
      </c>
      <c r="E191" s="157">
        <v>19.8</v>
      </c>
      <c r="F191" s="111"/>
      <c r="G191" s="112">
        <f t="shared" si="3"/>
        <v>0</v>
      </c>
      <c r="H191"/>
    </row>
    <row r="192" spans="1:8" ht="18" customHeight="1" x14ac:dyDescent="0.25">
      <c r="A192" s="85">
        <v>128</v>
      </c>
      <c r="B192" s="124" t="s">
        <v>84</v>
      </c>
      <c r="C192" s="100" t="s">
        <v>125</v>
      </c>
      <c r="D192" s="100">
        <v>100</v>
      </c>
      <c r="E192" s="157">
        <v>25.7</v>
      </c>
      <c r="F192" s="111"/>
      <c r="G192" s="112">
        <f t="shared" si="3"/>
        <v>0</v>
      </c>
      <c r="H192"/>
    </row>
    <row r="193" spans="1:8" ht="18" customHeight="1" x14ac:dyDescent="0.25">
      <c r="A193" s="85">
        <v>129</v>
      </c>
      <c r="B193" s="124" t="s">
        <v>85</v>
      </c>
      <c r="C193" s="100" t="s">
        <v>125</v>
      </c>
      <c r="D193" s="100">
        <v>150</v>
      </c>
      <c r="E193" s="157">
        <v>19.600000000000001</v>
      </c>
      <c r="F193" s="111"/>
      <c r="G193" s="112">
        <f t="shared" si="3"/>
        <v>0</v>
      </c>
      <c r="H193"/>
    </row>
    <row r="194" spans="1:8" ht="18" customHeight="1" x14ac:dyDescent="0.25">
      <c r="A194" s="85">
        <v>130</v>
      </c>
      <c r="B194" s="124" t="s">
        <v>86</v>
      </c>
      <c r="C194" s="100" t="s">
        <v>112</v>
      </c>
      <c r="D194" s="100">
        <v>100</v>
      </c>
      <c r="E194" s="157">
        <v>15</v>
      </c>
      <c r="F194" s="111"/>
      <c r="G194" s="112">
        <f t="shared" si="3"/>
        <v>0</v>
      </c>
      <c r="H194"/>
    </row>
    <row r="195" spans="1:8" ht="18" customHeight="1" thickBot="1" x14ac:dyDescent="0.3">
      <c r="A195" s="85">
        <v>131</v>
      </c>
      <c r="B195" s="116" t="s">
        <v>87</v>
      </c>
      <c r="C195" s="117" t="s">
        <v>192</v>
      </c>
      <c r="D195" s="117">
        <v>500</v>
      </c>
      <c r="E195" s="121">
        <v>19.7</v>
      </c>
      <c r="F195" s="118"/>
      <c r="G195" s="119">
        <f t="shared" si="3"/>
        <v>0</v>
      </c>
      <c r="H195"/>
    </row>
    <row r="196" spans="1:8" ht="18" customHeight="1" thickTop="1" thickBot="1" x14ac:dyDescent="0.3">
      <c r="A196" s="275" t="s">
        <v>256</v>
      </c>
      <c r="B196" s="276"/>
      <c r="C196" s="276"/>
      <c r="D196" s="276"/>
      <c r="E196" s="276"/>
      <c r="F196" s="276"/>
      <c r="G196" s="278"/>
      <c r="H196"/>
    </row>
    <row r="197" spans="1:8" ht="18" customHeight="1" thickTop="1" x14ac:dyDescent="0.25">
      <c r="A197" s="86">
        <v>132</v>
      </c>
      <c r="B197" s="106" t="s">
        <v>88</v>
      </c>
      <c r="C197" s="107" t="s">
        <v>193</v>
      </c>
      <c r="D197" s="107">
        <v>150</v>
      </c>
      <c r="E197" s="122">
        <v>80.3</v>
      </c>
      <c r="F197" s="108"/>
      <c r="G197" s="109">
        <f t="shared" si="3"/>
        <v>0</v>
      </c>
      <c r="H197"/>
    </row>
    <row r="198" spans="1:8" s="110" customFormat="1" ht="18" customHeight="1" x14ac:dyDescent="0.25">
      <c r="A198" s="285">
        <v>133</v>
      </c>
      <c r="B198" s="282" t="s">
        <v>89</v>
      </c>
      <c r="C198" s="100" t="s">
        <v>176</v>
      </c>
      <c r="D198" s="100">
        <v>20</v>
      </c>
      <c r="E198" s="157">
        <v>27.6</v>
      </c>
      <c r="F198" s="111"/>
      <c r="G198" s="112">
        <f t="shared" si="3"/>
        <v>0</v>
      </c>
    </row>
    <row r="199" spans="1:8" s="110" customFormat="1" ht="18" customHeight="1" x14ac:dyDescent="0.25">
      <c r="A199" s="285"/>
      <c r="B199" s="282"/>
      <c r="C199" s="100" t="s">
        <v>194</v>
      </c>
      <c r="D199" s="100">
        <v>10</v>
      </c>
      <c r="E199" s="157">
        <v>220.4</v>
      </c>
      <c r="F199" s="111"/>
      <c r="G199" s="112">
        <f t="shared" si="3"/>
        <v>0</v>
      </c>
    </row>
    <row r="200" spans="1:8" ht="18" customHeight="1" x14ac:dyDescent="0.25">
      <c r="A200" s="283">
        <v>134</v>
      </c>
      <c r="B200" s="282" t="s">
        <v>90</v>
      </c>
      <c r="C200" s="100" t="s">
        <v>176</v>
      </c>
      <c r="D200" s="100">
        <v>80</v>
      </c>
      <c r="E200" s="164">
        <v>26.83</v>
      </c>
      <c r="F200" s="111"/>
      <c r="G200" s="112">
        <f t="shared" si="3"/>
        <v>0</v>
      </c>
      <c r="H200"/>
    </row>
    <row r="201" spans="1:8" ht="18" customHeight="1" x14ac:dyDescent="0.25">
      <c r="A201" s="283"/>
      <c r="B201" s="282"/>
      <c r="C201" s="100" t="s">
        <v>177</v>
      </c>
      <c r="D201" s="100">
        <v>80</v>
      </c>
      <c r="E201" s="164">
        <v>47.21</v>
      </c>
      <c r="F201" s="111"/>
      <c r="G201" s="112">
        <f t="shared" si="3"/>
        <v>0</v>
      </c>
      <c r="H201"/>
    </row>
    <row r="202" spans="1:8" s="110" customFormat="1" ht="18" customHeight="1" x14ac:dyDescent="0.25">
      <c r="A202" s="113">
        <v>135</v>
      </c>
      <c r="B202" s="124" t="s">
        <v>91</v>
      </c>
      <c r="C202" s="100" t="s">
        <v>355</v>
      </c>
      <c r="D202" s="100">
        <v>60</v>
      </c>
      <c r="E202" s="157">
        <v>27.6</v>
      </c>
      <c r="F202" s="111"/>
      <c r="G202" s="112">
        <f t="shared" si="3"/>
        <v>0</v>
      </c>
    </row>
    <row r="203" spans="1:8" s="110" customFormat="1" ht="18" customHeight="1" x14ac:dyDescent="0.25">
      <c r="A203" s="113">
        <v>136</v>
      </c>
      <c r="B203" s="124" t="s">
        <v>92</v>
      </c>
      <c r="C203" s="100" t="s">
        <v>346</v>
      </c>
      <c r="D203" s="100">
        <v>40</v>
      </c>
      <c r="E203" s="157">
        <v>84.8</v>
      </c>
      <c r="F203" s="111"/>
      <c r="G203" s="112">
        <f t="shared" si="3"/>
        <v>0</v>
      </c>
    </row>
    <row r="204" spans="1:8" s="110" customFormat="1" ht="18" customHeight="1" x14ac:dyDescent="0.25">
      <c r="A204" s="113">
        <v>137</v>
      </c>
      <c r="B204" s="124" t="s">
        <v>371</v>
      </c>
      <c r="C204" s="100" t="s">
        <v>194</v>
      </c>
      <c r="D204" s="100">
        <v>30</v>
      </c>
      <c r="E204" s="157">
        <v>84</v>
      </c>
      <c r="F204" s="111"/>
      <c r="G204" s="112">
        <f t="shared" si="3"/>
        <v>0</v>
      </c>
    </row>
    <row r="205" spans="1:8" s="110" customFormat="1" ht="17.45" customHeight="1" x14ac:dyDescent="0.25">
      <c r="A205" s="113">
        <v>138</v>
      </c>
      <c r="B205" s="124" t="s">
        <v>372</v>
      </c>
      <c r="C205" s="100" t="s">
        <v>194</v>
      </c>
      <c r="D205" s="100">
        <v>30</v>
      </c>
      <c r="E205" s="191">
        <v>76.849999999999994</v>
      </c>
      <c r="F205" s="111"/>
      <c r="G205" s="112">
        <f t="shared" si="3"/>
        <v>0</v>
      </c>
    </row>
    <row r="206" spans="1:8" s="110" customFormat="1" ht="34.9" customHeight="1" x14ac:dyDescent="0.25">
      <c r="A206" s="113">
        <v>139</v>
      </c>
      <c r="B206" s="124" t="s">
        <v>93</v>
      </c>
      <c r="C206" s="100" t="s">
        <v>194</v>
      </c>
      <c r="D206" s="100">
        <v>30</v>
      </c>
      <c r="E206" s="157">
        <v>82.5</v>
      </c>
      <c r="F206" s="111"/>
      <c r="G206" s="112">
        <f t="shared" si="3"/>
        <v>0</v>
      </c>
    </row>
    <row r="207" spans="1:8" s="110" customFormat="1" ht="34.9" customHeight="1" x14ac:dyDescent="0.25">
      <c r="A207" s="113">
        <v>140</v>
      </c>
      <c r="B207" s="124" t="s">
        <v>94</v>
      </c>
      <c r="C207" s="100" t="s">
        <v>194</v>
      </c>
      <c r="D207" s="100">
        <v>30</v>
      </c>
      <c r="E207" s="157">
        <v>98.6</v>
      </c>
      <c r="F207" s="111"/>
      <c r="G207" s="112">
        <f t="shared" si="3"/>
        <v>0</v>
      </c>
    </row>
    <row r="208" spans="1:8" s="110" customFormat="1" ht="18" customHeight="1" x14ac:dyDescent="0.25">
      <c r="A208" s="113">
        <v>141</v>
      </c>
      <c r="B208" s="124" t="s">
        <v>373</v>
      </c>
      <c r="C208" s="100" t="s">
        <v>194</v>
      </c>
      <c r="D208" s="100">
        <v>30</v>
      </c>
      <c r="E208" s="157">
        <v>91.4</v>
      </c>
      <c r="F208" s="111"/>
      <c r="G208" s="112">
        <f t="shared" si="3"/>
        <v>0</v>
      </c>
    </row>
    <row r="209" spans="1:8" s="110" customFormat="1" ht="18" customHeight="1" x14ac:dyDescent="0.25">
      <c r="A209" s="113">
        <v>142</v>
      </c>
      <c r="B209" s="124" t="s">
        <v>95</v>
      </c>
      <c r="C209" s="100" t="s">
        <v>194</v>
      </c>
      <c r="D209" s="100">
        <v>30</v>
      </c>
      <c r="E209" s="157">
        <v>97.2</v>
      </c>
      <c r="F209" s="111"/>
      <c r="G209" s="112">
        <f t="shared" si="3"/>
        <v>0</v>
      </c>
    </row>
    <row r="210" spans="1:8" s="110" customFormat="1" ht="34.9" customHeight="1" x14ac:dyDescent="0.25">
      <c r="A210" s="113">
        <v>143</v>
      </c>
      <c r="B210" s="124" t="s">
        <v>96</v>
      </c>
      <c r="C210" s="100" t="s">
        <v>194</v>
      </c>
      <c r="D210" s="100">
        <v>30</v>
      </c>
      <c r="E210" s="157">
        <v>107.8</v>
      </c>
      <c r="F210" s="111"/>
      <c r="G210" s="112">
        <f t="shared" si="3"/>
        <v>0</v>
      </c>
    </row>
    <row r="211" spans="1:8" s="110" customFormat="1" ht="18" customHeight="1" x14ac:dyDescent="0.25">
      <c r="A211" s="285">
        <v>144</v>
      </c>
      <c r="B211" s="282" t="s">
        <v>97</v>
      </c>
      <c r="C211" s="100" t="s">
        <v>194</v>
      </c>
      <c r="D211" s="100">
        <v>30</v>
      </c>
      <c r="E211" s="157">
        <v>87</v>
      </c>
      <c r="F211" s="111"/>
      <c r="G211" s="112">
        <f t="shared" si="3"/>
        <v>0</v>
      </c>
    </row>
    <row r="212" spans="1:8" s="110" customFormat="1" ht="18" customHeight="1" x14ac:dyDescent="0.25">
      <c r="A212" s="285"/>
      <c r="B212" s="282"/>
      <c r="C212" s="100" t="s">
        <v>195</v>
      </c>
      <c r="D212" s="100">
        <v>10</v>
      </c>
      <c r="E212" s="157">
        <v>227.7</v>
      </c>
      <c r="F212" s="165"/>
      <c r="G212" s="112">
        <f t="shared" si="3"/>
        <v>0</v>
      </c>
    </row>
    <row r="213" spans="1:8" s="110" customFormat="1" ht="18" customHeight="1" x14ac:dyDescent="0.25">
      <c r="A213" s="113">
        <v>145</v>
      </c>
      <c r="B213" s="124" t="s">
        <v>98</v>
      </c>
      <c r="C213" s="100" t="s">
        <v>194</v>
      </c>
      <c r="D213" s="100">
        <v>30</v>
      </c>
      <c r="E213" s="157">
        <v>87</v>
      </c>
      <c r="F213" s="165"/>
      <c r="G213" s="112">
        <f t="shared" si="3"/>
        <v>0</v>
      </c>
    </row>
    <row r="214" spans="1:8" s="110" customFormat="1" ht="18" customHeight="1" x14ac:dyDescent="0.25">
      <c r="A214" s="113">
        <v>146</v>
      </c>
      <c r="B214" s="124" t="s">
        <v>374</v>
      </c>
      <c r="C214" s="100" t="s">
        <v>375</v>
      </c>
      <c r="D214" s="100">
        <v>5</v>
      </c>
      <c r="E214" s="157">
        <v>328</v>
      </c>
      <c r="F214" s="165"/>
      <c r="G214" s="112">
        <f t="shared" si="3"/>
        <v>0</v>
      </c>
    </row>
    <row r="215" spans="1:8" s="110" customFormat="1" ht="18" customHeight="1" x14ac:dyDescent="0.25">
      <c r="A215" s="113">
        <v>147</v>
      </c>
      <c r="B215" s="124" t="s">
        <v>99</v>
      </c>
      <c r="C215" s="100" t="s">
        <v>195</v>
      </c>
      <c r="D215" s="100">
        <v>10</v>
      </c>
      <c r="E215" s="157">
        <v>232.7</v>
      </c>
      <c r="F215" s="165"/>
      <c r="G215" s="112">
        <f t="shared" si="3"/>
        <v>0</v>
      </c>
    </row>
    <row r="216" spans="1:8" s="110" customFormat="1" ht="18" customHeight="1" thickBot="1" x14ac:dyDescent="0.3">
      <c r="A216" s="115">
        <v>148</v>
      </c>
      <c r="B216" s="116" t="s">
        <v>376</v>
      </c>
      <c r="C216" s="117" t="s">
        <v>194</v>
      </c>
      <c r="D216" s="117">
        <v>30</v>
      </c>
      <c r="E216" s="196">
        <v>90</v>
      </c>
      <c r="F216" s="118"/>
      <c r="G216" s="119">
        <f t="shared" si="3"/>
        <v>0</v>
      </c>
    </row>
    <row r="217" spans="1:8" ht="18" customHeight="1" thickTop="1" thickBot="1" x14ac:dyDescent="0.3">
      <c r="A217" s="275" t="s">
        <v>257</v>
      </c>
      <c r="B217" s="276"/>
      <c r="C217" s="276"/>
      <c r="D217" s="276"/>
      <c r="E217" s="277"/>
      <c r="F217" s="276"/>
      <c r="G217" s="278"/>
      <c r="H217"/>
    </row>
    <row r="218" spans="1:8" s="110" customFormat="1" ht="18" customHeight="1" thickTop="1" x14ac:dyDescent="0.25">
      <c r="A218" s="105">
        <v>149</v>
      </c>
      <c r="B218" s="106" t="s">
        <v>100</v>
      </c>
      <c r="C218" s="107" t="s">
        <v>196</v>
      </c>
      <c r="D218" s="107">
        <v>6</v>
      </c>
      <c r="E218" s="122">
        <v>199.5</v>
      </c>
      <c r="F218" s="108"/>
      <c r="G218" s="109">
        <f t="shared" si="3"/>
        <v>0</v>
      </c>
    </row>
    <row r="219" spans="1:8" s="110" customFormat="1" ht="18" customHeight="1" x14ac:dyDescent="0.25">
      <c r="A219" s="113">
        <v>150</v>
      </c>
      <c r="B219" s="124" t="s">
        <v>101</v>
      </c>
      <c r="C219" s="100" t="s">
        <v>158</v>
      </c>
      <c r="D219" s="100">
        <v>6</v>
      </c>
      <c r="E219" s="195">
        <v>119</v>
      </c>
      <c r="F219" s="111"/>
      <c r="G219" s="112">
        <f t="shared" si="3"/>
        <v>0</v>
      </c>
    </row>
    <row r="220" spans="1:8" ht="18" customHeight="1" thickBot="1" x14ac:dyDescent="0.3">
      <c r="A220" s="83">
        <v>151</v>
      </c>
      <c r="B220" s="116" t="s">
        <v>352</v>
      </c>
      <c r="C220" s="117" t="s">
        <v>196</v>
      </c>
      <c r="D220" s="117">
        <v>14</v>
      </c>
      <c r="E220" s="121">
        <v>195.8</v>
      </c>
      <c r="F220" s="118"/>
      <c r="G220" s="119">
        <f t="shared" si="3"/>
        <v>0</v>
      </c>
      <c r="H220"/>
    </row>
    <row r="221" spans="1:8" ht="18" customHeight="1" thickTop="1" thickBot="1" x14ac:dyDescent="0.3">
      <c r="A221" s="279" t="s">
        <v>258</v>
      </c>
      <c r="B221" s="280"/>
      <c r="C221" s="280"/>
      <c r="D221" s="280"/>
      <c r="E221" s="280"/>
      <c r="F221" s="280"/>
      <c r="G221" s="281"/>
      <c r="H221"/>
    </row>
    <row r="222" spans="1:8" ht="18" customHeight="1" thickTop="1" thickBot="1" x14ac:dyDescent="0.3">
      <c r="A222" s="84">
        <v>152</v>
      </c>
      <c r="B222" s="58" t="s">
        <v>102</v>
      </c>
      <c r="C222" s="59" t="s">
        <v>197</v>
      </c>
      <c r="D222" s="59">
        <v>28</v>
      </c>
      <c r="E222" s="123">
        <v>376</v>
      </c>
      <c r="F222" s="60"/>
      <c r="G222" s="89">
        <f t="shared" si="3"/>
        <v>0</v>
      </c>
      <c r="H222"/>
    </row>
    <row r="223" spans="1:8" ht="18" customHeight="1" thickTop="1" x14ac:dyDescent="0.25">
      <c r="A223" s="2"/>
      <c r="B223" s="74"/>
      <c r="C223" s="74"/>
      <c r="D223" s="74"/>
      <c r="E223" s="74"/>
      <c r="F223" s="199" t="s">
        <v>204</v>
      </c>
      <c r="G223" s="75">
        <f>SUM(G9:G222)</f>
        <v>0</v>
      </c>
      <c r="H223"/>
    </row>
    <row r="224" spans="1:8" ht="19.149999999999999" customHeight="1" x14ac:dyDescent="0.25">
      <c r="A224" s="2" t="s">
        <v>401</v>
      </c>
      <c r="B224" s="74"/>
      <c r="C224" s="74"/>
      <c r="D224" s="74"/>
      <c r="E224" s="74"/>
      <c r="F224" s="74"/>
      <c r="G224" s="75"/>
      <c r="H224"/>
    </row>
    <row r="225" spans="1:14" ht="19.149999999999999" customHeight="1" x14ac:dyDescent="0.25">
      <c r="A225" s="2"/>
      <c r="B225" s="2" t="s">
        <v>199</v>
      </c>
      <c r="C225" s="74"/>
      <c r="D225" s="74"/>
      <c r="E225" s="74"/>
      <c r="F225" s="74"/>
      <c r="G225" s="75"/>
      <c r="H225"/>
    </row>
    <row r="226" spans="1:14" ht="19.149999999999999" customHeight="1" x14ac:dyDescent="0.25">
      <c r="A226" s="3"/>
      <c r="B226" s="76" t="s">
        <v>409</v>
      </c>
      <c r="C226" s="5">
        <v>0.05</v>
      </c>
      <c r="D226" s="74"/>
      <c r="E226" s="74"/>
      <c r="F226" s="74"/>
      <c r="G226" s="75"/>
      <c r="H226"/>
    </row>
    <row r="227" spans="1:14" ht="19.149999999999999" customHeight="1" x14ac:dyDescent="0.25">
      <c r="A227" s="74"/>
      <c r="B227" s="76" t="s">
        <v>410</v>
      </c>
      <c r="C227" s="5">
        <v>0.1</v>
      </c>
      <c r="D227" s="74"/>
      <c r="E227" s="74"/>
      <c r="F227" s="77"/>
      <c r="G227" s="75"/>
    </row>
    <row r="228" spans="1:14" ht="19.149999999999999" customHeight="1" x14ac:dyDescent="0.25">
      <c r="A228" s="76"/>
      <c r="B228" s="5"/>
      <c r="C228" s="74"/>
      <c r="D228" s="74"/>
      <c r="E228" s="74"/>
      <c r="F228" s="77"/>
      <c r="G228" s="75"/>
      <c r="I228" s="6"/>
      <c r="J228" s="6"/>
      <c r="N228" s="32"/>
    </row>
    <row r="229" spans="1:14" ht="19.149999999999999" customHeight="1" x14ac:dyDescent="0.25">
      <c r="A229" s="76"/>
      <c r="B229" s="74"/>
      <c r="C229" s="74"/>
      <c r="F229" s="10"/>
      <c r="I229" s="6"/>
      <c r="J229" s="6"/>
      <c r="M229" s="32"/>
      <c r="N229" s="32"/>
    </row>
    <row r="230" spans="1:14" ht="19.149999999999999" customHeight="1" x14ac:dyDescent="0.25">
      <c r="A230" s="3"/>
      <c r="B230" s="74"/>
      <c r="C230" s="74"/>
      <c r="F230" s="10"/>
      <c r="I230" s="6"/>
      <c r="J230" s="6"/>
      <c r="M230" s="32"/>
    </row>
    <row r="231" spans="1:14" ht="19.149999999999999" customHeight="1" x14ac:dyDescent="0.25">
      <c r="A231" s="74"/>
      <c r="B231" s="74"/>
      <c r="C231" s="74"/>
      <c r="F231" s="10"/>
      <c r="I231" s="7"/>
      <c r="J231" s="7"/>
    </row>
    <row r="232" spans="1:14" ht="17.45" customHeight="1" x14ac:dyDescent="0.25">
      <c r="F232" s="10"/>
      <c r="I232" s="8"/>
      <c r="J232" s="8"/>
    </row>
    <row r="233" spans="1:14" ht="17.45" customHeight="1" x14ac:dyDescent="0.25">
      <c r="F233" s="10"/>
      <c r="I233" s="8"/>
      <c r="J233" s="8"/>
    </row>
    <row r="234" spans="1:14" ht="18.600000000000001" customHeight="1" x14ac:dyDescent="0.25">
      <c r="I234" s="8"/>
      <c r="J234" s="8"/>
    </row>
    <row r="235" spans="1:14" ht="24.6" customHeight="1" x14ac:dyDescent="0.25">
      <c r="I235" s="8"/>
      <c r="J235" s="8"/>
    </row>
    <row r="236" spans="1:14" ht="17.45" customHeight="1" x14ac:dyDescent="0.25">
      <c r="I236" s="6"/>
      <c r="J236" s="6"/>
    </row>
  </sheetData>
  <mergeCells count="105">
    <mergeCell ref="B9:B13"/>
    <mergeCell ref="A9:A13"/>
    <mergeCell ref="B211:B212"/>
    <mergeCell ref="A211:A212"/>
    <mergeCell ref="A196:G196"/>
    <mergeCell ref="B172:B173"/>
    <mergeCell ref="A165:G165"/>
    <mergeCell ref="B175:B176"/>
    <mergeCell ref="A175:A176"/>
    <mergeCell ref="A170:A171"/>
    <mergeCell ref="A172:A173"/>
    <mergeCell ref="A168:G168"/>
    <mergeCell ref="A182:G182"/>
    <mergeCell ref="A183:G183"/>
    <mergeCell ref="A198:A199"/>
    <mergeCell ref="A179:A180"/>
    <mergeCell ref="B179:B180"/>
    <mergeCell ref="B50:B51"/>
    <mergeCell ref="B119:B121"/>
    <mergeCell ref="G126:G127"/>
    <mergeCell ref="D126:D127"/>
    <mergeCell ref="B161:B162"/>
    <mergeCell ref="B135:B136"/>
    <mergeCell ref="B150:B151"/>
    <mergeCell ref="B170:B171"/>
    <mergeCell ref="A186:A187"/>
    <mergeCell ref="B186:B187"/>
    <mergeCell ref="A161:A162"/>
    <mergeCell ref="A155:A156"/>
    <mergeCell ref="A131:G131"/>
    <mergeCell ref="A143:G143"/>
    <mergeCell ref="B126:B127"/>
    <mergeCell ref="A126:A127"/>
    <mergeCell ref="B163:B164"/>
    <mergeCell ref="A163:A164"/>
    <mergeCell ref="B155:B156"/>
    <mergeCell ref="B146:B147"/>
    <mergeCell ref="A139:A140"/>
    <mergeCell ref="B139:B140"/>
    <mergeCell ref="B133:B134"/>
    <mergeCell ref="A81:A82"/>
    <mergeCell ref="B81:B82"/>
    <mergeCell ref="A135:A136"/>
    <mergeCell ref="A137:A138"/>
    <mergeCell ref="B137:B138"/>
    <mergeCell ref="A133:A134"/>
    <mergeCell ref="A128:G128"/>
    <mergeCell ref="F126:F127"/>
    <mergeCell ref="C126:C127"/>
    <mergeCell ref="A122:A123"/>
    <mergeCell ref="B122:B123"/>
    <mergeCell ref="A116:A117"/>
    <mergeCell ref="B116:B117"/>
    <mergeCell ref="A119:A121"/>
    <mergeCell ref="A109:A110"/>
    <mergeCell ref="B109:B110"/>
    <mergeCell ref="E126:E127"/>
    <mergeCell ref="C5:F5"/>
    <mergeCell ref="C6:F6"/>
    <mergeCell ref="A94:A95"/>
    <mergeCell ref="B94:B95"/>
    <mergeCell ref="A96:A97"/>
    <mergeCell ref="B96:B97"/>
    <mergeCell ref="A48:A49"/>
    <mergeCell ref="B48:B49"/>
    <mergeCell ref="A50:A51"/>
    <mergeCell ref="A35:A36"/>
    <mergeCell ref="B35:B36"/>
    <mergeCell ref="A14:A15"/>
    <mergeCell ref="B58:B61"/>
    <mergeCell ref="A58:A61"/>
    <mergeCell ref="A27:A28"/>
    <mergeCell ref="A65:A67"/>
    <mergeCell ref="B65:B67"/>
    <mergeCell ref="A69:A70"/>
    <mergeCell ref="B72:B73"/>
    <mergeCell ref="B27:B28"/>
    <mergeCell ref="B69:B70"/>
    <mergeCell ref="A72:A73"/>
    <mergeCell ref="A75:A76"/>
    <mergeCell ref="B75:B76"/>
    <mergeCell ref="A217:G217"/>
    <mergeCell ref="A221:G221"/>
    <mergeCell ref="A40:G40"/>
    <mergeCell ref="A8:G8"/>
    <mergeCell ref="A44:G44"/>
    <mergeCell ref="A52:G52"/>
    <mergeCell ref="A64:G64"/>
    <mergeCell ref="A68:G68"/>
    <mergeCell ref="A74:G74"/>
    <mergeCell ref="A84:G84"/>
    <mergeCell ref="A106:G106"/>
    <mergeCell ref="A107:G107"/>
    <mergeCell ref="B198:B199"/>
    <mergeCell ref="A200:A201"/>
    <mergeCell ref="B200:B201"/>
    <mergeCell ref="A150:A151"/>
    <mergeCell ref="A152:A153"/>
    <mergeCell ref="B152:B153"/>
    <mergeCell ref="A146:A147"/>
    <mergeCell ref="A20:A24"/>
    <mergeCell ref="B20:B24"/>
    <mergeCell ref="A25:A26"/>
    <mergeCell ref="B25:B26"/>
    <mergeCell ref="B14:B15"/>
  </mergeCells>
  <pageMargins left="0" right="0" top="0.39370078740157483" bottom="0.39370078740157483" header="0" footer="0.23622047244094491"/>
  <pageSetup paperSize="9" orientation="portrait" r:id="rId1"/>
  <headerFooter>
    <oddHeader>Страница &amp;С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06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G12" sqref="G12"/>
    </sheetView>
  </sheetViews>
  <sheetFormatPr defaultColWidth="14.42578125" defaultRowHeight="15" customHeight="1" x14ac:dyDescent="0.25"/>
  <cols>
    <col min="1" max="1" width="6.7109375" style="200" customWidth="1"/>
    <col min="2" max="2" width="50" style="200" customWidth="1"/>
    <col min="3" max="3" width="13" style="200" customWidth="1"/>
    <col min="4" max="4" width="13.28515625" style="200" customWidth="1"/>
    <col min="5" max="5" width="11.5703125" style="200" customWidth="1"/>
    <col min="6" max="6" width="11.28515625" style="200" customWidth="1"/>
    <col min="7" max="25" width="9.140625" style="200" customWidth="1"/>
    <col min="26" max="16384" width="14.42578125" style="200"/>
  </cols>
  <sheetData>
    <row r="2" spans="1:25" ht="15" customHeight="1" x14ac:dyDescent="0.25">
      <c r="A2"/>
      <c r="B2"/>
      <c r="C2"/>
      <c r="D2"/>
      <c r="E2" s="22" t="s">
        <v>243</v>
      </c>
    </row>
    <row r="3" spans="1:25" ht="15" customHeight="1" x14ac:dyDescent="0.25">
      <c r="A3"/>
      <c r="B3"/>
      <c r="C3"/>
      <c r="D3"/>
      <c r="E3" s="23" t="s">
        <v>244</v>
      </c>
    </row>
    <row r="4" spans="1:25" ht="15" customHeight="1" x14ac:dyDescent="0.25">
      <c r="A4"/>
      <c r="B4"/>
      <c r="C4"/>
      <c r="D4"/>
      <c r="E4" s="23" t="s">
        <v>245</v>
      </c>
    </row>
    <row r="5" spans="1:25" ht="15" customHeight="1" x14ac:dyDescent="0.25">
      <c r="A5"/>
      <c r="B5"/>
      <c r="C5"/>
      <c r="D5"/>
      <c r="E5" s="24" t="s">
        <v>246</v>
      </c>
    </row>
    <row r="6" spans="1:25" ht="16.5" customHeight="1" thickBot="1" x14ac:dyDescent="0.4">
      <c r="A6" s="322"/>
      <c r="B6" s="323"/>
      <c r="C6" s="323"/>
      <c r="D6" s="323"/>
      <c r="E6" s="206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</row>
    <row r="7" spans="1:25" ht="21" customHeight="1" thickTop="1" thickBot="1" x14ac:dyDescent="0.4">
      <c r="A7" s="331" t="s">
        <v>461</v>
      </c>
      <c r="B7" s="332"/>
      <c r="C7" s="332"/>
      <c r="D7" s="332"/>
      <c r="E7" s="33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</row>
    <row r="8" spans="1:25" ht="13.5" customHeight="1" thickTop="1" x14ac:dyDescent="0.3">
      <c r="A8" s="324" t="s">
        <v>460</v>
      </c>
      <c r="B8" s="324" t="s">
        <v>459</v>
      </c>
      <c r="C8" s="326" t="s">
        <v>458</v>
      </c>
      <c r="D8" s="327" t="s">
        <v>457</v>
      </c>
      <c r="E8" s="317" t="s">
        <v>462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</row>
    <row r="9" spans="1:25" ht="36" customHeight="1" thickBot="1" x14ac:dyDescent="0.3">
      <c r="A9" s="325"/>
      <c r="B9" s="325"/>
      <c r="C9" s="325"/>
      <c r="D9" s="318"/>
      <c r="E9" s="318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</row>
    <row r="10" spans="1:25" ht="117" customHeight="1" thickTop="1" thickBot="1" x14ac:dyDescent="0.3">
      <c r="A10" s="228">
        <v>1</v>
      </c>
      <c r="B10" s="227" t="s">
        <v>465</v>
      </c>
      <c r="C10" s="207">
        <v>10</v>
      </c>
      <c r="D10" s="207">
        <v>60</v>
      </c>
      <c r="E10" s="208">
        <v>160</v>
      </c>
    </row>
    <row r="11" spans="1:25" ht="116.25" customHeight="1" thickTop="1" thickBot="1" x14ac:dyDescent="0.3">
      <c r="A11" s="228">
        <v>2</v>
      </c>
      <c r="B11" s="227" t="s">
        <v>456</v>
      </c>
      <c r="C11" s="207">
        <v>10</v>
      </c>
      <c r="D11" s="207">
        <v>25</v>
      </c>
      <c r="E11" s="210">
        <v>464</v>
      </c>
      <c r="F11" s="209"/>
    </row>
    <row r="12" spans="1:25" ht="132" customHeight="1" thickTop="1" thickBot="1" x14ac:dyDescent="0.3">
      <c r="A12" s="228">
        <v>3</v>
      </c>
      <c r="B12" s="221" t="s">
        <v>455</v>
      </c>
      <c r="C12" s="214">
        <v>10</v>
      </c>
      <c r="D12" s="207">
        <v>25</v>
      </c>
      <c r="E12" s="222">
        <v>600</v>
      </c>
      <c r="F12" s="209"/>
    </row>
    <row r="13" spans="1:25" ht="106.9" customHeight="1" thickTop="1" thickBot="1" x14ac:dyDescent="0.3">
      <c r="A13" s="232">
        <v>4</v>
      </c>
      <c r="B13" s="212" t="s">
        <v>454</v>
      </c>
      <c r="C13" s="211">
        <v>1</v>
      </c>
      <c r="D13" s="207">
        <v>600</v>
      </c>
      <c r="E13" s="210">
        <v>39</v>
      </c>
    </row>
    <row r="14" spans="1:25" ht="117" customHeight="1" thickTop="1" thickBot="1" x14ac:dyDescent="0.3">
      <c r="A14" s="228">
        <v>5</v>
      </c>
      <c r="B14" s="213" t="s">
        <v>453</v>
      </c>
      <c r="C14" s="207">
        <v>1</v>
      </c>
      <c r="D14" s="211">
        <v>250</v>
      </c>
      <c r="E14" s="210">
        <v>110</v>
      </c>
    </row>
    <row r="15" spans="1:25" ht="114" customHeight="1" thickTop="1" thickBot="1" x14ac:dyDescent="0.3">
      <c r="A15" s="229">
        <v>6</v>
      </c>
      <c r="B15" s="213" t="s">
        <v>452</v>
      </c>
      <c r="C15" s="220">
        <v>1</v>
      </c>
      <c r="D15" s="214">
        <v>600</v>
      </c>
      <c r="E15" s="210">
        <v>39</v>
      </c>
    </row>
    <row r="16" spans="1:25" ht="115.9" customHeight="1" thickTop="1" thickBot="1" x14ac:dyDescent="0.3">
      <c r="A16" s="228">
        <v>7</v>
      </c>
      <c r="B16" s="213" t="s">
        <v>451</v>
      </c>
      <c r="C16" s="207">
        <v>1</v>
      </c>
      <c r="D16" s="211">
        <v>250</v>
      </c>
      <c r="E16" s="210">
        <v>110</v>
      </c>
    </row>
    <row r="17" spans="1:25" ht="21" customHeight="1" thickTop="1" thickBot="1" x14ac:dyDescent="0.4">
      <c r="A17" s="328" t="s">
        <v>450</v>
      </c>
      <c r="B17" s="329"/>
      <c r="C17" s="329"/>
      <c r="D17" s="329"/>
      <c r="E17" s="330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</row>
    <row r="18" spans="1:25" ht="87.6" customHeight="1" thickTop="1" thickBot="1" x14ac:dyDescent="0.3">
      <c r="A18" s="228">
        <v>1</v>
      </c>
      <c r="B18" s="213" t="s">
        <v>449</v>
      </c>
      <c r="C18" s="207">
        <v>1</v>
      </c>
      <c r="D18" s="214">
        <v>7</v>
      </c>
      <c r="E18" s="210">
        <v>3000</v>
      </c>
    </row>
    <row r="19" spans="1:25" ht="127.9" customHeight="1" thickTop="1" thickBot="1" x14ac:dyDescent="0.3">
      <c r="A19" s="232">
        <v>2</v>
      </c>
      <c r="B19" s="215" t="s">
        <v>448</v>
      </c>
      <c r="C19" s="207">
        <v>1</v>
      </c>
      <c r="D19" s="214">
        <v>5</v>
      </c>
      <c r="E19" s="210">
        <v>4500</v>
      </c>
    </row>
    <row r="20" spans="1:25" ht="100.9" customHeight="1" thickTop="1" thickBot="1" x14ac:dyDescent="0.3">
      <c r="A20" s="232">
        <v>3</v>
      </c>
      <c r="B20" s="212" t="s">
        <v>447</v>
      </c>
      <c r="C20" s="214">
        <v>1</v>
      </c>
      <c r="D20" s="214">
        <v>7</v>
      </c>
      <c r="E20" s="210">
        <v>3300</v>
      </c>
    </row>
    <row r="21" spans="1:25" ht="105.6" customHeight="1" thickTop="1" thickBot="1" x14ac:dyDescent="0.3">
      <c r="A21" s="233">
        <v>4</v>
      </c>
      <c r="B21" s="223" t="s">
        <v>446</v>
      </c>
      <c r="C21" s="214">
        <v>1</v>
      </c>
      <c r="D21" s="214">
        <v>5</v>
      </c>
      <c r="E21" s="210">
        <v>5500</v>
      </c>
    </row>
    <row r="22" spans="1:25" ht="39.75" customHeight="1" thickTop="1" thickBot="1" x14ac:dyDescent="0.4">
      <c r="A22" s="319" t="s">
        <v>445</v>
      </c>
      <c r="B22" s="320"/>
      <c r="C22" s="320"/>
      <c r="D22" s="320"/>
      <c r="E22" s="321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</row>
    <row r="23" spans="1:25" ht="204.6" customHeight="1" thickTop="1" thickBot="1" x14ac:dyDescent="0.3">
      <c r="A23" s="230">
        <v>1</v>
      </c>
      <c r="B23" s="216" t="s">
        <v>444</v>
      </c>
      <c r="C23" s="207">
        <v>1</v>
      </c>
      <c r="D23" s="217"/>
      <c r="E23" s="218">
        <v>170</v>
      </c>
      <c r="F23" s="209"/>
    </row>
    <row r="24" spans="1:25" ht="156" customHeight="1" thickTop="1" thickBot="1" x14ac:dyDescent="0.3">
      <c r="A24" s="231">
        <v>2</v>
      </c>
      <c r="B24" s="213" t="s">
        <v>443</v>
      </c>
      <c r="C24" s="207">
        <v>5</v>
      </c>
      <c r="D24" s="219">
        <v>120</v>
      </c>
      <c r="E24" s="225">
        <v>190</v>
      </c>
      <c r="F24" s="209"/>
    </row>
    <row r="25" spans="1:25" ht="14.25" customHeight="1" thickTop="1" x14ac:dyDescent="0.25">
      <c r="A25" s="224"/>
      <c r="B25" s="201"/>
      <c r="E25" s="226"/>
    </row>
    <row r="26" spans="1:25" ht="14.25" customHeight="1" x14ac:dyDescent="0.25">
      <c r="A26" s="202"/>
      <c r="B26" s="201"/>
    </row>
    <row r="27" spans="1:25" ht="14.25" customHeight="1" x14ac:dyDescent="0.25">
      <c r="A27" s="202"/>
      <c r="B27" s="201"/>
    </row>
    <row r="28" spans="1:25" ht="14.25" customHeight="1" x14ac:dyDescent="0.25">
      <c r="A28" s="202"/>
      <c r="B28" s="201"/>
    </row>
    <row r="29" spans="1:25" ht="14.25" customHeight="1" x14ac:dyDescent="0.25">
      <c r="A29" s="202"/>
      <c r="B29" s="201"/>
    </row>
    <row r="30" spans="1:25" ht="14.25" customHeight="1" x14ac:dyDescent="0.25">
      <c r="A30" s="202"/>
      <c r="B30" s="201"/>
    </row>
    <row r="31" spans="1:25" ht="14.25" customHeight="1" x14ac:dyDescent="0.25">
      <c r="A31" s="202"/>
      <c r="B31" s="201"/>
    </row>
    <row r="32" spans="1:25" ht="14.25" customHeight="1" x14ac:dyDescent="0.25">
      <c r="A32" s="202"/>
      <c r="B32" s="201"/>
    </row>
    <row r="33" spans="1:2" ht="14.25" customHeight="1" x14ac:dyDescent="0.25">
      <c r="A33" s="202"/>
      <c r="B33" s="201"/>
    </row>
    <row r="34" spans="1:2" ht="14.25" customHeight="1" x14ac:dyDescent="0.25">
      <c r="A34" s="202"/>
      <c r="B34" s="201"/>
    </row>
    <row r="35" spans="1:2" ht="14.25" customHeight="1" x14ac:dyDescent="0.25">
      <c r="A35" s="202"/>
      <c r="B35" s="201"/>
    </row>
    <row r="36" spans="1:2" ht="14.25" customHeight="1" x14ac:dyDescent="0.25">
      <c r="A36" s="202"/>
      <c r="B36" s="201"/>
    </row>
    <row r="37" spans="1:2" ht="14.25" customHeight="1" x14ac:dyDescent="0.25">
      <c r="A37" s="202"/>
      <c r="B37" s="201"/>
    </row>
    <row r="38" spans="1:2" ht="14.25" customHeight="1" x14ac:dyDescent="0.25">
      <c r="A38" s="202"/>
      <c r="B38" s="201"/>
    </row>
    <row r="39" spans="1:2" ht="14.25" customHeight="1" x14ac:dyDescent="0.25">
      <c r="A39" s="202"/>
      <c r="B39" s="201"/>
    </row>
    <row r="40" spans="1:2" ht="14.25" customHeight="1" x14ac:dyDescent="0.25">
      <c r="A40" s="202"/>
      <c r="B40" s="201"/>
    </row>
    <row r="41" spans="1:2" ht="14.25" customHeight="1" x14ac:dyDescent="0.25">
      <c r="A41" s="202"/>
      <c r="B41" s="201"/>
    </row>
    <row r="42" spans="1:2" ht="14.25" customHeight="1" x14ac:dyDescent="0.25">
      <c r="A42" s="202"/>
      <c r="B42" s="201"/>
    </row>
    <row r="43" spans="1:2" ht="14.25" customHeight="1" x14ac:dyDescent="0.25">
      <c r="A43" s="202"/>
      <c r="B43" s="201"/>
    </row>
    <row r="44" spans="1:2" ht="14.25" customHeight="1" x14ac:dyDescent="0.25">
      <c r="A44" s="202"/>
      <c r="B44" s="201"/>
    </row>
    <row r="45" spans="1:2" ht="14.25" customHeight="1" x14ac:dyDescent="0.25">
      <c r="A45" s="202"/>
      <c r="B45" s="201"/>
    </row>
    <row r="46" spans="1:2" ht="14.25" customHeight="1" x14ac:dyDescent="0.25">
      <c r="A46" s="202"/>
      <c r="B46" s="201"/>
    </row>
    <row r="47" spans="1:2" ht="14.25" customHeight="1" x14ac:dyDescent="0.25">
      <c r="A47" s="202"/>
      <c r="B47" s="201"/>
    </row>
    <row r="48" spans="1:2" ht="14.25" customHeight="1" x14ac:dyDescent="0.25">
      <c r="A48" s="202"/>
      <c r="B48" s="201"/>
    </row>
    <row r="49" spans="1:2" ht="14.25" customHeight="1" x14ac:dyDescent="0.25">
      <c r="A49" s="202"/>
      <c r="B49" s="201"/>
    </row>
    <row r="50" spans="1:2" ht="14.25" customHeight="1" x14ac:dyDescent="0.25">
      <c r="A50" s="202"/>
      <c r="B50" s="201"/>
    </row>
    <row r="51" spans="1:2" ht="14.25" customHeight="1" x14ac:dyDescent="0.25">
      <c r="A51" s="202"/>
      <c r="B51" s="201"/>
    </row>
    <row r="52" spans="1:2" ht="14.25" customHeight="1" x14ac:dyDescent="0.25">
      <c r="A52" s="202"/>
      <c r="B52" s="201"/>
    </row>
    <row r="53" spans="1:2" ht="14.25" customHeight="1" x14ac:dyDescent="0.25">
      <c r="A53" s="202"/>
      <c r="B53" s="201"/>
    </row>
    <row r="54" spans="1:2" ht="14.25" customHeight="1" x14ac:dyDescent="0.25">
      <c r="A54" s="202"/>
      <c r="B54" s="201"/>
    </row>
    <row r="55" spans="1:2" ht="14.25" customHeight="1" x14ac:dyDescent="0.25">
      <c r="A55" s="202"/>
      <c r="B55" s="201"/>
    </row>
    <row r="56" spans="1:2" ht="14.25" customHeight="1" x14ac:dyDescent="0.25">
      <c r="A56" s="202"/>
      <c r="B56" s="201"/>
    </row>
    <row r="57" spans="1:2" ht="14.25" customHeight="1" x14ac:dyDescent="0.25">
      <c r="A57" s="202"/>
      <c r="B57" s="201"/>
    </row>
    <row r="58" spans="1:2" ht="14.25" customHeight="1" x14ac:dyDescent="0.25">
      <c r="A58" s="202"/>
      <c r="B58" s="201"/>
    </row>
    <row r="59" spans="1:2" ht="14.25" customHeight="1" x14ac:dyDescent="0.25">
      <c r="A59" s="202"/>
      <c r="B59" s="201"/>
    </row>
    <row r="60" spans="1:2" ht="14.25" customHeight="1" x14ac:dyDescent="0.25">
      <c r="A60" s="202"/>
      <c r="B60" s="201"/>
    </row>
    <row r="61" spans="1:2" ht="14.25" customHeight="1" x14ac:dyDescent="0.25">
      <c r="A61" s="202"/>
      <c r="B61" s="201"/>
    </row>
    <row r="62" spans="1:2" ht="14.25" customHeight="1" x14ac:dyDescent="0.25">
      <c r="A62" s="202"/>
      <c r="B62" s="201"/>
    </row>
    <row r="63" spans="1:2" ht="14.25" customHeight="1" x14ac:dyDescent="0.25">
      <c r="A63" s="202"/>
      <c r="B63" s="201"/>
    </row>
    <row r="64" spans="1:2" ht="14.25" customHeight="1" x14ac:dyDescent="0.25">
      <c r="A64" s="202"/>
      <c r="B64" s="201"/>
    </row>
    <row r="65" spans="1:2" ht="14.25" customHeight="1" x14ac:dyDescent="0.25">
      <c r="A65" s="202"/>
      <c r="B65" s="201"/>
    </row>
    <row r="66" spans="1:2" ht="14.25" customHeight="1" x14ac:dyDescent="0.25">
      <c r="A66" s="202"/>
      <c r="B66" s="201"/>
    </row>
    <row r="67" spans="1:2" ht="14.25" customHeight="1" x14ac:dyDescent="0.25">
      <c r="A67" s="202"/>
      <c r="B67" s="201"/>
    </row>
    <row r="68" spans="1:2" ht="14.25" customHeight="1" x14ac:dyDescent="0.25">
      <c r="A68" s="202"/>
      <c r="B68" s="201"/>
    </row>
    <row r="69" spans="1:2" ht="14.25" customHeight="1" x14ac:dyDescent="0.25">
      <c r="A69" s="202"/>
      <c r="B69" s="201"/>
    </row>
    <row r="70" spans="1:2" ht="14.25" customHeight="1" x14ac:dyDescent="0.25">
      <c r="A70" s="202"/>
      <c r="B70" s="201"/>
    </row>
    <row r="71" spans="1:2" ht="14.25" customHeight="1" x14ac:dyDescent="0.25">
      <c r="A71" s="202"/>
      <c r="B71" s="201"/>
    </row>
    <row r="72" spans="1:2" ht="14.25" customHeight="1" x14ac:dyDescent="0.25">
      <c r="A72" s="202"/>
      <c r="B72" s="201"/>
    </row>
    <row r="73" spans="1:2" ht="14.25" customHeight="1" x14ac:dyDescent="0.25">
      <c r="A73" s="202"/>
      <c r="B73" s="201"/>
    </row>
    <row r="74" spans="1:2" ht="14.25" customHeight="1" x14ac:dyDescent="0.25">
      <c r="A74" s="202"/>
      <c r="B74" s="201"/>
    </row>
    <row r="75" spans="1:2" ht="14.25" customHeight="1" x14ac:dyDescent="0.25">
      <c r="A75" s="202"/>
      <c r="B75" s="201"/>
    </row>
    <row r="76" spans="1:2" ht="14.25" customHeight="1" x14ac:dyDescent="0.25">
      <c r="A76" s="202"/>
      <c r="B76" s="201"/>
    </row>
    <row r="77" spans="1:2" ht="14.25" customHeight="1" x14ac:dyDescent="0.25">
      <c r="A77" s="202"/>
      <c r="B77" s="201"/>
    </row>
    <row r="78" spans="1:2" ht="14.25" customHeight="1" x14ac:dyDescent="0.25">
      <c r="A78" s="202"/>
      <c r="B78" s="201"/>
    </row>
    <row r="79" spans="1:2" ht="14.25" customHeight="1" x14ac:dyDescent="0.25">
      <c r="A79" s="202"/>
      <c r="B79" s="201"/>
    </row>
    <row r="80" spans="1:2" ht="14.25" customHeight="1" x14ac:dyDescent="0.25">
      <c r="A80" s="202"/>
      <c r="B80" s="201"/>
    </row>
    <row r="81" spans="1:2" ht="14.25" customHeight="1" x14ac:dyDescent="0.25">
      <c r="A81" s="202"/>
      <c r="B81" s="201"/>
    </row>
    <row r="82" spans="1:2" ht="14.25" customHeight="1" x14ac:dyDescent="0.25">
      <c r="A82" s="202"/>
      <c r="B82" s="201"/>
    </row>
    <row r="83" spans="1:2" ht="14.25" customHeight="1" x14ac:dyDescent="0.25">
      <c r="A83" s="202"/>
      <c r="B83" s="201"/>
    </row>
    <row r="84" spans="1:2" ht="14.25" customHeight="1" x14ac:dyDescent="0.25">
      <c r="A84" s="202"/>
      <c r="B84" s="201"/>
    </row>
    <row r="85" spans="1:2" ht="14.25" customHeight="1" x14ac:dyDescent="0.25">
      <c r="A85" s="202"/>
      <c r="B85" s="201"/>
    </row>
    <row r="86" spans="1:2" ht="14.25" customHeight="1" x14ac:dyDescent="0.25">
      <c r="A86" s="202"/>
      <c r="B86" s="201"/>
    </row>
    <row r="87" spans="1:2" ht="14.25" customHeight="1" x14ac:dyDescent="0.25">
      <c r="A87" s="202"/>
      <c r="B87" s="201"/>
    </row>
    <row r="88" spans="1:2" ht="14.25" customHeight="1" x14ac:dyDescent="0.25">
      <c r="A88" s="202"/>
      <c r="B88" s="201"/>
    </row>
    <row r="89" spans="1:2" ht="14.25" customHeight="1" x14ac:dyDescent="0.25">
      <c r="A89" s="202"/>
      <c r="B89" s="201"/>
    </row>
    <row r="90" spans="1:2" ht="14.25" customHeight="1" x14ac:dyDescent="0.25">
      <c r="A90" s="202"/>
      <c r="B90" s="201"/>
    </row>
    <row r="91" spans="1:2" ht="14.25" customHeight="1" x14ac:dyDescent="0.25">
      <c r="A91" s="202"/>
      <c r="B91" s="201"/>
    </row>
    <row r="92" spans="1:2" ht="14.25" customHeight="1" x14ac:dyDescent="0.25">
      <c r="A92" s="202"/>
      <c r="B92" s="201"/>
    </row>
    <row r="93" spans="1:2" ht="14.25" customHeight="1" x14ac:dyDescent="0.25">
      <c r="A93" s="202"/>
      <c r="B93" s="201"/>
    </row>
    <row r="94" spans="1:2" ht="14.25" customHeight="1" x14ac:dyDescent="0.25">
      <c r="A94" s="202"/>
      <c r="B94" s="201"/>
    </row>
    <row r="95" spans="1:2" ht="14.25" customHeight="1" x14ac:dyDescent="0.25">
      <c r="A95" s="202"/>
      <c r="B95" s="201"/>
    </row>
    <row r="96" spans="1:2" ht="14.25" customHeight="1" x14ac:dyDescent="0.25">
      <c r="A96" s="202"/>
      <c r="B96" s="201"/>
    </row>
    <row r="97" spans="1:2" ht="14.25" customHeight="1" x14ac:dyDescent="0.25">
      <c r="A97" s="202"/>
      <c r="B97" s="201"/>
    </row>
    <row r="98" spans="1:2" ht="14.25" customHeight="1" x14ac:dyDescent="0.25">
      <c r="A98" s="202"/>
      <c r="B98" s="201"/>
    </row>
    <row r="99" spans="1:2" ht="14.25" customHeight="1" x14ac:dyDescent="0.25">
      <c r="A99" s="202"/>
      <c r="B99" s="201"/>
    </row>
    <row r="100" spans="1:2" ht="14.25" customHeight="1" x14ac:dyDescent="0.25">
      <c r="A100" s="202"/>
      <c r="B100" s="201"/>
    </row>
    <row r="101" spans="1:2" ht="14.25" customHeight="1" x14ac:dyDescent="0.25">
      <c r="A101" s="202"/>
      <c r="B101" s="201"/>
    </row>
    <row r="102" spans="1:2" ht="14.25" customHeight="1" x14ac:dyDescent="0.25">
      <c r="A102" s="202"/>
      <c r="B102" s="201"/>
    </row>
    <row r="103" spans="1:2" ht="14.25" customHeight="1" x14ac:dyDescent="0.25">
      <c r="A103" s="202"/>
      <c r="B103" s="201"/>
    </row>
    <row r="104" spans="1:2" ht="14.25" customHeight="1" x14ac:dyDescent="0.25">
      <c r="A104" s="202"/>
      <c r="B104" s="201"/>
    </row>
    <row r="105" spans="1:2" ht="14.25" customHeight="1" x14ac:dyDescent="0.25">
      <c r="A105" s="202"/>
      <c r="B105" s="201"/>
    </row>
    <row r="106" spans="1:2" ht="14.25" customHeight="1" x14ac:dyDescent="0.25">
      <c r="A106" s="202"/>
      <c r="B106" s="201"/>
    </row>
    <row r="107" spans="1:2" ht="14.25" customHeight="1" x14ac:dyDescent="0.25">
      <c r="A107" s="202"/>
      <c r="B107" s="201"/>
    </row>
    <row r="108" spans="1:2" ht="14.25" customHeight="1" x14ac:dyDescent="0.25">
      <c r="A108" s="202"/>
      <c r="B108" s="201"/>
    </row>
    <row r="109" spans="1:2" ht="14.25" customHeight="1" x14ac:dyDescent="0.25">
      <c r="A109" s="202"/>
      <c r="B109" s="201"/>
    </row>
    <row r="110" spans="1:2" ht="14.25" customHeight="1" x14ac:dyDescent="0.25">
      <c r="A110" s="202"/>
      <c r="B110" s="201"/>
    </row>
    <row r="111" spans="1:2" ht="14.25" customHeight="1" x14ac:dyDescent="0.25">
      <c r="A111" s="202"/>
      <c r="B111" s="201"/>
    </row>
    <row r="112" spans="1:2" ht="14.25" customHeight="1" x14ac:dyDescent="0.25">
      <c r="A112" s="202"/>
      <c r="B112" s="201"/>
    </row>
    <row r="113" spans="1:2" ht="14.25" customHeight="1" x14ac:dyDescent="0.25">
      <c r="A113" s="202"/>
      <c r="B113" s="201"/>
    </row>
    <row r="114" spans="1:2" ht="14.25" customHeight="1" x14ac:dyDescent="0.25">
      <c r="A114" s="202"/>
      <c r="B114" s="201"/>
    </row>
    <row r="115" spans="1:2" ht="14.25" customHeight="1" x14ac:dyDescent="0.25">
      <c r="A115" s="202"/>
      <c r="B115" s="201"/>
    </row>
    <row r="116" spans="1:2" ht="14.25" customHeight="1" x14ac:dyDescent="0.25">
      <c r="A116" s="202"/>
      <c r="B116" s="201"/>
    </row>
    <row r="117" spans="1:2" ht="14.25" customHeight="1" x14ac:dyDescent="0.25">
      <c r="A117" s="202"/>
      <c r="B117" s="201"/>
    </row>
    <row r="118" spans="1:2" ht="14.25" customHeight="1" x14ac:dyDescent="0.25">
      <c r="A118" s="202"/>
      <c r="B118" s="201"/>
    </row>
    <row r="119" spans="1:2" ht="14.25" customHeight="1" x14ac:dyDescent="0.25">
      <c r="A119" s="202"/>
      <c r="B119" s="201"/>
    </row>
    <row r="120" spans="1:2" ht="14.25" customHeight="1" x14ac:dyDescent="0.25">
      <c r="A120" s="202"/>
      <c r="B120" s="201"/>
    </row>
    <row r="121" spans="1:2" ht="14.25" customHeight="1" x14ac:dyDescent="0.25">
      <c r="A121" s="202"/>
      <c r="B121" s="201"/>
    </row>
    <row r="122" spans="1:2" ht="14.25" customHeight="1" x14ac:dyDescent="0.25">
      <c r="A122" s="202"/>
      <c r="B122" s="201"/>
    </row>
    <row r="123" spans="1:2" ht="14.25" customHeight="1" x14ac:dyDescent="0.25">
      <c r="A123" s="202"/>
      <c r="B123" s="201"/>
    </row>
    <row r="124" spans="1:2" ht="14.25" customHeight="1" x14ac:dyDescent="0.25">
      <c r="A124" s="202"/>
      <c r="B124" s="201"/>
    </row>
    <row r="125" spans="1:2" ht="14.25" customHeight="1" x14ac:dyDescent="0.25">
      <c r="A125" s="202"/>
      <c r="B125" s="201"/>
    </row>
    <row r="126" spans="1:2" ht="14.25" customHeight="1" x14ac:dyDescent="0.25">
      <c r="A126" s="202"/>
      <c r="B126" s="201"/>
    </row>
    <row r="127" spans="1:2" ht="14.25" customHeight="1" x14ac:dyDescent="0.25">
      <c r="A127" s="202"/>
      <c r="B127" s="201"/>
    </row>
    <row r="128" spans="1:2" ht="14.25" customHeight="1" x14ac:dyDescent="0.25">
      <c r="A128" s="202"/>
      <c r="B128" s="201"/>
    </row>
    <row r="129" spans="1:2" ht="14.25" customHeight="1" x14ac:dyDescent="0.25">
      <c r="A129" s="202"/>
      <c r="B129" s="201"/>
    </row>
    <row r="130" spans="1:2" ht="14.25" customHeight="1" x14ac:dyDescent="0.25">
      <c r="A130" s="202"/>
      <c r="B130" s="201"/>
    </row>
    <row r="131" spans="1:2" ht="14.25" customHeight="1" x14ac:dyDescent="0.25">
      <c r="A131" s="202"/>
      <c r="B131" s="201"/>
    </row>
    <row r="132" spans="1:2" ht="14.25" customHeight="1" x14ac:dyDescent="0.25">
      <c r="A132" s="202"/>
      <c r="B132" s="201"/>
    </row>
    <row r="133" spans="1:2" ht="14.25" customHeight="1" x14ac:dyDescent="0.25">
      <c r="A133" s="202"/>
      <c r="B133" s="201"/>
    </row>
    <row r="134" spans="1:2" ht="14.25" customHeight="1" x14ac:dyDescent="0.25">
      <c r="A134" s="202"/>
      <c r="B134" s="201"/>
    </row>
    <row r="135" spans="1:2" ht="14.25" customHeight="1" x14ac:dyDescent="0.25">
      <c r="A135" s="202"/>
      <c r="B135" s="201"/>
    </row>
    <row r="136" spans="1:2" ht="14.25" customHeight="1" x14ac:dyDescent="0.25">
      <c r="A136" s="202"/>
      <c r="B136" s="201"/>
    </row>
    <row r="137" spans="1:2" ht="14.25" customHeight="1" x14ac:dyDescent="0.25">
      <c r="A137" s="202"/>
      <c r="B137" s="201"/>
    </row>
    <row r="138" spans="1:2" ht="14.25" customHeight="1" x14ac:dyDescent="0.25">
      <c r="A138" s="202"/>
      <c r="B138" s="201"/>
    </row>
    <row r="139" spans="1:2" ht="14.25" customHeight="1" x14ac:dyDescent="0.25">
      <c r="A139" s="202"/>
      <c r="B139" s="201"/>
    </row>
    <row r="140" spans="1:2" ht="14.25" customHeight="1" x14ac:dyDescent="0.25">
      <c r="A140" s="202"/>
      <c r="B140" s="201"/>
    </row>
    <row r="141" spans="1:2" ht="14.25" customHeight="1" x14ac:dyDescent="0.25">
      <c r="A141" s="202"/>
      <c r="B141" s="201"/>
    </row>
    <row r="142" spans="1:2" ht="14.25" customHeight="1" x14ac:dyDescent="0.25">
      <c r="A142" s="202"/>
      <c r="B142" s="201"/>
    </row>
    <row r="143" spans="1:2" ht="14.25" customHeight="1" x14ac:dyDescent="0.25">
      <c r="A143" s="202"/>
      <c r="B143" s="201"/>
    </row>
    <row r="144" spans="1:2" ht="14.25" customHeight="1" x14ac:dyDescent="0.25">
      <c r="A144" s="202"/>
      <c r="B144" s="201"/>
    </row>
    <row r="145" spans="1:2" ht="14.25" customHeight="1" x14ac:dyDescent="0.25">
      <c r="A145" s="202"/>
      <c r="B145" s="201"/>
    </row>
    <row r="146" spans="1:2" ht="14.25" customHeight="1" x14ac:dyDescent="0.25">
      <c r="A146" s="202"/>
      <c r="B146" s="201"/>
    </row>
    <row r="147" spans="1:2" ht="14.25" customHeight="1" x14ac:dyDescent="0.25">
      <c r="A147" s="202"/>
      <c r="B147" s="201"/>
    </row>
    <row r="148" spans="1:2" ht="14.25" customHeight="1" x14ac:dyDescent="0.25">
      <c r="A148" s="202"/>
      <c r="B148" s="201"/>
    </row>
    <row r="149" spans="1:2" ht="14.25" customHeight="1" x14ac:dyDescent="0.25">
      <c r="A149" s="202"/>
      <c r="B149" s="201"/>
    </row>
    <row r="150" spans="1:2" ht="14.25" customHeight="1" x14ac:dyDescent="0.25">
      <c r="A150" s="202"/>
      <c r="B150" s="201"/>
    </row>
    <row r="151" spans="1:2" ht="14.25" customHeight="1" x14ac:dyDescent="0.25">
      <c r="A151" s="202"/>
      <c r="B151" s="201"/>
    </row>
    <row r="152" spans="1:2" ht="14.25" customHeight="1" x14ac:dyDescent="0.25">
      <c r="A152" s="202"/>
      <c r="B152" s="201"/>
    </row>
    <row r="153" spans="1:2" ht="14.25" customHeight="1" x14ac:dyDescent="0.25">
      <c r="A153" s="202"/>
      <c r="B153" s="201"/>
    </row>
    <row r="154" spans="1:2" ht="14.25" customHeight="1" x14ac:dyDescent="0.25">
      <c r="A154" s="202"/>
      <c r="B154" s="201"/>
    </row>
    <row r="155" spans="1:2" ht="14.25" customHeight="1" x14ac:dyDescent="0.25">
      <c r="A155" s="202"/>
      <c r="B155" s="201"/>
    </row>
    <row r="156" spans="1:2" ht="14.25" customHeight="1" x14ac:dyDescent="0.25">
      <c r="A156" s="202"/>
      <c r="B156" s="201"/>
    </row>
    <row r="157" spans="1:2" ht="14.25" customHeight="1" x14ac:dyDescent="0.25">
      <c r="A157" s="202"/>
      <c r="B157" s="201"/>
    </row>
    <row r="158" spans="1:2" ht="14.25" customHeight="1" x14ac:dyDescent="0.25">
      <c r="A158" s="202"/>
      <c r="B158" s="201"/>
    </row>
    <row r="159" spans="1:2" ht="14.25" customHeight="1" x14ac:dyDescent="0.25">
      <c r="A159" s="202"/>
      <c r="B159" s="201"/>
    </row>
    <row r="160" spans="1:2" ht="14.25" customHeight="1" x14ac:dyDescent="0.25">
      <c r="A160" s="202"/>
      <c r="B160" s="201"/>
    </row>
    <row r="161" spans="1:2" ht="14.25" customHeight="1" x14ac:dyDescent="0.25">
      <c r="A161" s="202"/>
      <c r="B161" s="201"/>
    </row>
    <row r="162" spans="1:2" ht="14.25" customHeight="1" x14ac:dyDescent="0.25">
      <c r="A162" s="202"/>
      <c r="B162" s="201"/>
    </row>
    <row r="163" spans="1:2" ht="14.25" customHeight="1" x14ac:dyDescent="0.25">
      <c r="A163" s="202"/>
      <c r="B163" s="201"/>
    </row>
    <row r="164" spans="1:2" ht="14.25" customHeight="1" x14ac:dyDescent="0.25">
      <c r="A164" s="202"/>
      <c r="B164" s="201"/>
    </row>
    <row r="165" spans="1:2" ht="14.25" customHeight="1" x14ac:dyDescent="0.25">
      <c r="A165" s="202"/>
      <c r="B165" s="201"/>
    </row>
    <row r="166" spans="1:2" ht="14.25" customHeight="1" x14ac:dyDescent="0.25">
      <c r="A166" s="202"/>
      <c r="B166" s="201"/>
    </row>
    <row r="167" spans="1:2" ht="14.25" customHeight="1" x14ac:dyDescent="0.25">
      <c r="A167" s="202"/>
      <c r="B167" s="201"/>
    </row>
    <row r="168" spans="1:2" ht="14.25" customHeight="1" x14ac:dyDescent="0.25">
      <c r="A168" s="202"/>
      <c r="B168" s="201"/>
    </row>
    <row r="169" spans="1:2" ht="14.25" customHeight="1" x14ac:dyDescent="0.25">
      <c r="A169" s="202"/>
      <c r="B169" s="201"/>
    </row>
    <row r="170" spans="1:2" ht="14.25" customHeight="1" x14ac:dyDescent="0.25">
      <c r="A170" s="202"/>
      <c r="B170" s="201"/>
    </row>
    <row r="171" spans="1:2" ht="14.25" customHeight="1" x14ac:dyDescent="0.25">
      <c r="A171" s="202"/>
      <c r="B171" s="201"/>
    </row>
    <row r="172" spans="1:2" ht="14.25" customHeight="1" x14ac:dyDescent="0.25">
      <c r="A172" s="202"/>
      <c r="B172" s="201"/>
    </row>
    <row r="173" spans="1:2" ht="14.25" customHeight="1" x14ac:dyDescent="0.25">
      <c r="A173" s="202"/>
      <c r="B173" s="201"/>
    </row>
    <row r="174" spans="1:2" ht="14.25" customHeight="1" x14ac:dyDescent="0.25">
      <c r="A174" s="202"/>
      <c r="B174" s="201"/>
    </row>
    <row r="175" spans="1:2" ht="14.25" customHeight="1" x14ac:dyDescent="0.25">
      <c r="A175" s="202"/>
      <c r="B175" s="201"/>
    </row>
    <row r="176" spans="1:2" ht="14.25" customHeight="1" x14ac:dyDescent="0.25">
      <c r="A176" s="202"/>
      <c r="B176" s="201"/>
    </row>
    <row r="177" spans="1:2" ht="14.25" customHeight="1" x14ac:dyDescent="0.25">
      <c r="A177" s="202"/>
      <c r="B177" s="201"/>
    </row>
    <row r="178" spans="1:2" ht="14.25" customHeight="1" x14ac:dyDescent="0.25">
      <c r="A178" s="202"/>
      <c r="B178" s="201"/>
    </row>
    <row r="179" spans="1:2" ht="14.25" customHeight="1" x14ac:dyDescent="0.25">
      <c r="A179" s="202"/>
      <c r="B179" s="201"/>
    </row>
    <row r="180" spans="1:2" ht="14.25" customHeight="1" x14ac:dyDescent="0.25">
      <c r="A180" s="202"/>
      <c r="B180" s="201"/>
    </row>
    <row r="181" spans="1:2" ht="14.25" customHeight="1" x14ac:dyDescent="0.25">
      <c r="A181" s="202"/>
      <c r="B181" s="201"/>
    </row>
    <row r="182" spans="1:2" ht="14.25" customHeight="1" x14ac:dyDescent="0.25">
      <c r="A182" s="202"/>
      <c r="B182" s="201"/>
    </row>
    <row r="183" spans="1:2" ht="14.25" customHeight="1" x14ac:dyDescent="0.25">
      <c r="A183" s="202"/>
      <c r="B183" s="201"/>
    </row>
    <row r="184" spans="1:2" ht="14.25" customHeight="1" x14ac:dyDescent="0.25">
      <c r="A184" s="202"/>
      <c r="B184" s="201"/>
    </row>
    <row r="185" spans="1:2" ht="14.25" customHeight="1" x14ac:dyDescent="0.25">
      <c r="A185" s="202"/>
      <c r="B185" s="201"/>
    </row>
    <row r="186" spans="1:2" ht="14.25" customHeight="1" x14ac:dyDescent="0.25">
      <c r="A186" s="202"/>
      <c r="B186" s="201"/>
    </row>
    <row r="187" spans="1:2" ht="14.25" customHeight="1" x14ac:dyDescent="0.25">
      <c r="A187" s="202"/>
      <c r="B187" s="201"/>
    </row>
    <row r="188" spans="1:2" ht="14.25" customHeight="1" x14ac:dyDescent="0.25">
      <c r="A188" s="202"/>
      <c r="B188" s="201"/>
    </row>
    <row r="189" spans="1:2" ht="14.25" customHeight="1" x14ac:dyDescent="0.25">
      <c r="A189" s="202"/>
      <c r="B189" s="201"/>
    </row>
    <row r="190" spans="1:2" ht="14.25" customHeight="1" x14ac:dyDescent="0.25">
      <c r="A190" s="202"/>
      <c r="B190" s="201"/>
    </row>
    <row r="191" spans="1:2" ht="14.25" customHeight="1" x14ac:dyDescent="0.25">
      <c r="A191" s="202"/>
      <c r="B191" s="201"/>
    </row>
    <row r="192" spans="1:2" ht="14.25" customHeight="1" x14ac:dyDescent="0.25">
      <c r="A192" s="202"/>
      <c r="B192" s="201"/>
    </row>
    <row r="193" spans="1:2" ht="14.25" customHeight="1" x14ac:dyDescent="0.25">
      <c r="A193" s="202"/>
      <c r="B193" s="201"/>
    </row>
    <row r="194" spans="1:2" ht="14.25" customHeight="1" x14ac:dyDescent="0.25">
      <c r="A194" s="202"/>
      <c r="B194" s="201"/>
    </row>
    <row r="195" spans="1:2" ht="14.25" customHeight="1" x14ac:dyDescent="0.25">
      <c r="A195" s="202"/>
      <c r="B195" s="201"/>
    </row>
    <row r="196" spans="1:2" ht="14.25" customHeight="1" x14ac:dyDescent="0.25">
      <c r="A196" s="202"/>
      <c r="B196" s="201"/>
    </row>
    <row r="197" spans="1:2" ht="14.25" customHeight="1" x14ac:dyDescent="0.25">
      <c r="A197" s="202"/>
      <c r="B197" s="201"/>
    </row>
    <row r="198" spans="1:2" ht="14.25" customHeight="1" x14ac:dyDescent="0.25">
      <c r="A198" s="202"/>
      <c r="B198" s="201"/>
    </row>
    <row r="199" spans="1:2" ht="14.25" customHeight="1" x14ac:dyDescent="0.25">
      <c r="A199" s="202"/>
      <c r="B199" s="201"/>
    </row>
    <row r="200" spans="1:2" ht="14.25" customHeight="1" x14ac:dyDescent="0.25">
      <c r="A200" s="202"/>
      <c r="B200" s="201"/>
    </row>
    <row r="201" spans="1:2" ht="14.25" customHeight="1" x14ac:dyDescent="0.25">
      <c r="A201" s="202"/>
      <c r="B201" s="201"/>
    </row>
    <row r="202" spans="1:2" ht="14.25" customHeight="1" x14ac:dyDescent="0.25">
      <c r="A202" s="202"/>
      <c r="B202" s="201"/>
    </row>
    <row r="203" spans="1:2" ht="14.25" customHeight="1" x14ac:dyDescent="0.25">
      <c r="A203" s="202"/>
      <c r="B203" s="201"/>
    </row>
    <row r="204" spans="1:2" ht="14.25" customHeight="1" x14ac:dyDescent="0.25">
      <c r="A204" s="202"/>
      <c r="B204" s="201"/>
    </row>
    <row r="205" spans="1:2" ht="14.25" customHeight="1" x14ac:dyDescent="0.25">
      <c r="A205" s="202"/>
      <c r="B205" s="201"/>
    </row>
    <row r="206" spans="1:2" ht="14.25" customHeight="1" x14ac:dyDescent="0.25">
      <c r="A206" s="202"/>
      <c r="B206" s="201"/>
    </row>
    <row r="207" spans="1:2" ht="14.25" customHeight="1" x14ac:dyDescent="0.25">
      <c r="A207" s="202"/>
      <c r="B207" s="201"/>
    </row>
    <row r="208" spans="1:2" ht="14.25" customHeight="1" x14ac:dyDescent="0.25">
      <c r="A208" s="202"/>
      <c r="B208" s="201"/>
    </row>
    <row r="209" spans="1:2" ht="14.25" customHeight="1" x14ac:dyDescent="0.25">
      <c r="A209" s="202"/>
      <c r="B209" s="201"/>
    </row>
    <row r="210" spans="1:2" ht="14.25" customHeight="1" x14ac:dyDescent="0.25">
      <c r="A210" s="202"/>
      <c r="B210" s="201"/>
    </row>
    <row r="211" spans="1:2" ht="14.25" customHeight="1" x14ac:dyDescent="0.25">
      <c r="A211" s="202"/>
      <c r="B211" s="201"/>
    </row>
    <row r="212" spans="1:2" ht="14.25" customHeight="1" x14ac:dyDescent="0.25">
      <c r="A212" s="202"/>
      <c r="B212" s="201"/>
    </row>
    <row r="213" spans="1:2" ht="14.25" customHeight="1" x14ac:dyDescent="0.25">
      <c r="A213" s="202"/>
      <c r="B213" s="201"/>
    </row>
    <row r="214" spans="1:2" ht="14.25" customHeight="1" x14ac:dyDescent="0.25">
      <c r="A214" s="202"/>
      <c r="B214" s="201"/>
    </row>
    <row r="215" spans="1:2" ht="14.25" customHeight="1" x14ac:dyDescent="0.25">
      <c r="A215" s="202"/>
      <c r="B215" s="201"/>
    </row>
    <row r="216" spans="1:2" ht="14.25" customHeight="1" x14ac:dyDescent="0.25">
      <c r="A216" s="202"/>
      <c r="B216" s="201"/>
    </row>
    <row r="217" spans="1:2" ht="14.25" customHeight="1" x14ac:dyDescent="0.25">
      <c r="A217" s="202"/>
      <c r="B217" s="201"/>
    </row>
    <row r="218" spans="1:2" ht="14.25" customHeight="1" x14ac:dyDescent="0.25">
      <c r="A218" s="202"/>
      <c r="B218" s="201"/>
    </row>
    <row r="219" spans="1:2" ht="14.25" customHeight="1" x14ac:dyDescent="0.25">
      <c r="A219" s="202"/>
      <c r="B219" s="201"/>
    </row>
    <row r="220" spans="1:2" ht="14.25" customHeight="1" x14ac:dyDescent="0.25">
      <c r="A220" s="202"/>
      <c r="B220" s="201"/>
    </row>
    <row r="221" spans="1:2" ht="14.25" customHeight="1" x14ac:dyDescent="0.25">
      <c r="A221" s="202"/>
      <c r="B221" s="201"/>
    </row>
    <row r="222" spans="1:2" ht="14.25" customHeight="1" x14ac:dyDescent="0.25">
      <c r="A222" s="202"/>
      <c r="B222" s="201"/>
    </row>
    <row r="223" spans="1:2" ht="14.25" customHeight="1" x14ac:dyDescent="0.25">
      <c r="A223" s="202"/>
      <c r="B223" s="201"/>
    </row>
    <row r="224" spans="1:2" ht="14.25" customHeight="1" x14ac:dyDescent="0.25">
      <c r="A224" s="202"/>
      <c r="B224" s="201"/>
    </row>
    <row r="225" spans="1:2" ht="14.25" customHeight="1" x14ac:dyDescent="0.25">
      <c r="A225" s="202"/>
      <c r="B225" s="201"/>
    </row>
    <row r="226" spans="1:2" ht="14.25" customHeight="1" x14ac:dyDescent="0.25">
      <c r="A226" s="202"/>
      <c r="B226" s="201"/>
    </row>
    <row r="227" spans="1:2" ht="14.25" customHeight="1" x14ac:dyDescent="0.25">
      <c r="A227" s="202"/>
      <c r="B227" s="201"/>
    </row>
    <row r="228" spans="1:2" ht="14.25" customHeight="1" x14ac:dyDescent="0.25">
      <c r="A228" s="202"/>
      <c r="B228" s="201"/>
    </row>
    <row r="229" spans="1:2" ht="14.25" customHeight="1" x14ac:dyDescent="0.25">
      <c r="A229" s="202"/>
      <c r="B229" s="201"/>
    </row>
    <row r="230" spans="1:2" ht="14.25" customHeight="1" x14ac:dyDescent="0.25">
      <c r="A230" s="202"/>
      <c r="B230" s="201"/>
    </row>
    <row r="231" spans="1:2" ht="14.25" customHeight="1" x14ac:dyDescent="0.25">
      <c r="A231" s="202"/>
      <c r="B231" s="201"/>
    </row>
    <row r="232" spans="1:2" ht="14.25" customHeight="1" x14ac:dyDescent="0.25">
      <c r="A232" s="202"/>
      <c r="B232" s="201"/>
    </row>
    <row r="233" spans="1:2" ht="14.25" customHeight="1" x14ac:dyDescent="0.25">
      <c r="A233" s="202"/>
      <c r="B233" s="201"/>
    </row>
    <row r="234" spans="1:2" ht="14.25" customHeight="1" x14ac:dyDescent="0.25">
      <c r="A234" s="202"/>
      <c r="B234" s="201"/>
    </row>
    <row r="235" spans="1:2" ht="14.25" customHeight="1" x14ac:dyDescent="0.25">
      <c r="A235" s="202"/>
      <c r="B235" s="201"/>
    </row>
    <row r="236" spans="1:2" ht="14.25" customHeight="1" x14ac:dyDescent="0.25">
      <c r="A236" s="202"/>
      <c r="B236" s="201"/>
    </row>
    <row r="237" spans="1:2" ht="14.25" customHeight="1" x14ac:dyDescent="0.25">
      <c r="A237" s="202"/>
      <c r="B237" s="201"/>
    </row>
    <row r="238" spans="1:2" ht="14.25" customHeight="1" x14ac:dyDescent="0.25">
      <c r="A238" s="202"/>
      <c r="B238" s="201"/>
    </row>
    <row r="239" spans="1:2" ht="14.25" customHeight="1" x14ac:dyDescent="0.25">
      <c r="A239" s="202"/>
      <c r="B239" s="201"/>
    </row>
    <row r="240" spans="1:2" ht="14.25" customHeight="1" x14ac:dyDescent="0.25">
      <c r="A240" s="202"/>
      <c r="B240" s="201"/>
    </row>
    <row r="241" spans="1:2" ht="14.25" customHeight="1" x14ac:dyDescent="0.25">
      <c r="A241" s="202"/>
      <c r="B241" s="201"/>
    </row>
    <row r="242" spans="1:2" ht="14.25" customHeight="1" x14ac:dyDescent="0.25">
      <c r="A242" s="202"/>
      <c r="B242" s="201"/>
    </row>
    <row r="243" spans="1:2" ht="14.25" customHeight="1" x14ac:dyDescent="0.25">
      <c r="A243" s="202"/>
      <c r="B243" s="201"/>
    </row>
    <row r="244" spans="1:2" ht="14.25" customHeight="1" x14ac:dyDescent="0.25">
      <c r="A244" s="202"/>
      <c r="B244" s="201"/>
    </row>
    <row r="245" spans="1:2" ht="14.25" customHeight="1" x14ac:dyDescent="0.25">
      <c r="A245" s="202"/>
      <c r="B245" s="201"/>
    </row>
    <row r="246" spans="1:2" ht="14.25" customHeight="1" x14ac:dyDescent="0.25">
      <c r="A246" s="202"/>
      <c r="B246" s="201"/>
    </row>
    <row r="247" spans="1:2" ht="14.25" customHeight="1" x14ac:dyDescent="0.25">
      <c r="A247" s="202"/>
      <c r="B247" s="201"/>
    </row>
    <row r="248" spans="1:2" ht="14.25" customHeight="1" x14ac:dyDescent="0.25">
      <c r="A248" s="202"/>
      <c r="B248" s="201"/>
    </row>
    <row r="249" spans="1:2" ht="14.25" customHeight="1" x14ac:dyDescent="0.25">
      <c r="A249" s="202"/>
      <c r="B249" s="201"/>
    </row>
    <row r="250" spans="1:2" ht="14.25" customHeight="1" x14ac:dyDescent="0.25">
      <c r="A250" s="202"/>
      <c r="B250" s="201"/>
    </row>
    <row r="251" spans="1:2" ht="14.25" customHeight="1" x14ac:dyDescent="0.25">
      <c r="A251" s="202"/>
      <c r="B251" s="201"/>
    </row>
    <row r="252" spans="1:2" ht="14.25" customHeight="1" x14ac:dyDescent="0.25">
      <c r="A252" s="202"/>
      <c r="B252" s="201"/>
    </row>
    <row r="253" spans="1:2" ht="14.25" customHeight="1" x14ac:dyDescent="0.25">
      <c r="A253" s="202"/>
      <c r="B253" s="201"/>
    </row>
    <row r="254" spans="1:2" ht="14.25" customHeight="1" x14ac:dyDescent="0.25">
      <c r="A254" s="202"/>
      <c r="B254" s="201"/>
    </row>
    <row r="255" spans="1:2" ht="14.25" customHeight="1" x14ac:dyDescent="0.25">
      <c r="A255" s="202"/>
      <c r="B255" s="201"/>
    </row>
    <row r="256" spans="1:2" ht="14.25" customHeight="1" x14ac:dyDescent="0.25">
      <c r="A256" s="202"/>
      <c r="B256" s="201"/>
    </row>
    <row r="257" spans="1:2" ht="14.25" customHeight="1" x14ac:dyDescent="0.25">
      <c r="A257" s="202"/>
      <c r="B257" s="201"/>
    </row>
    <row r="258" spans="1:2" ht="14.25" customHeight="1" x14ac:dyDescent="0.25">
      <c r="A258" s="202"/>
      <c r="B258" s="201"/>
    </row>
    <row r="259" spans="1:2" ht="14.25" customHeight="1" x14ac:dyDescent="0.25">
      <c r="A259" s="202"/>
      <c r="B259" s="201"/>
    </row>
    <row r="260" spans="1:2" ht="14.25" customHeight="1" x14ac:dyDescent="0.25">
      <c r="A260" s="202"/>
      <c r="B260" s="201"/>
    </row>
    <row r="261" spans="1:2" ht="14.25" customHeight="1" x14ac:dyDescent="0.25">
      <c r="A261" s="202"/>
      <c r="B261" s="201"/>
    </row>
    <row r="262" spans="1:2" ht="14.25" customHeight="1" x14ac:dyDescent="0.25">
      <c r="A262" s="202"/>
      <c r="B262" s="201"/>
    </row>
    <row r="263" spans="1:2" ht="14.25" customHeight="1" x14ac:dyDescent="0.25">
      <c r="A263" s="202"/>
      <c r="B263" s="201"/>
    </row>
    <row r="264" spans="1:2" ht="14.25" customHeight="1" x14ac:dyDescent="0.25">
      <c r="A264" s="202"/>
      <c r="B264" s="201"/>
    </row>
    <row r="265" spans="1:2" ht="14.25" customHeight="1" x14ac:dyDescent="0.25">
      <c r="A265" s="202"/>
      <c r="B265" s="201"/>
    </row>
    <row r="266" spans="1:2" ht="14.25" customHeight="1" x14ac:dyDescent="0.25">
      <c r="A266" s="202"/>
      <c r="B266" s="201"/>
    </row>
    <row r="267" spans="1:2" ht="14.25" customHeight="1" x14ac:dyDescent="0.25">
      <c r="A267" s="202"/>
      <c r="B267" s="201"/>
    </row>
    <row r="268" spans="1:2" ht="14.25" customHeight="1" x14ac:dyDescent="0.25">
      <c r="A268" s="202"/>
      <c r="B268" s="201"/>
    </row>
    <row r="269" spans="1:2" ht="14.25" customHeight="1" x14ac:dyDescent="0.25">
      <c r="A269" s="202"/>
      <c r="B269" s="201"/>
    </row>
    <row r="270" spans="1:2" ht="14.25" customHeight="1" x14ac:dyDescent="0.25">
      <c r="A270" s="202"/>
      <c r="B270" s="201"/>
    </row>
    <row r="271" spans="1:2" ht="14.25" customHeight="1" x14ac:dyDescent="0.25">
      <c r="A271" s="202"/>
      <c r="B271" s="201"/>
    </row>
    <row r="272" spans="1:2" ht="14.25" customHeight="1" x14ac:dyDescent="0.25">
      <c r="A272" s="202"/>
      <c r="B272" s="201"/>
    </row>
    <row r="273" spans="1:2" ht="14.25" customHeight="1" x14ac:dyDescent="0.25">
      <c r="A273" s="202"/>
      <c r="B273" s="201"/>
    </row>
    <row r="274" spans="1:2" ht="14.25" customHeight="1" x14ac:dyDescent="0.25">
      <c r="A274" s="202"/>
      <c r="B274" s="201"/>
    </row>
    <row r="275" spans="1:2" ht="14.25" customHeight="1" x14ac:dyDescent="0.25">
      <c r="A275" s="202"/>
      <c r="B275" s="201"/>
    </row>
    <row r="276" spans="1:2" ht="14.25" customHeight="1" x14ac:dyDescent="0.25">
      <c r="A276" s="202"/>
      <c r="B276" s="201"/>
    </row>
    <row r="277" spans="1:2" ht="14.25" customHeight="1" x14ac:dyDescent="0.25">
      <c r="A277" s="202"/>
      <c r="B277" s="201"/>
    </row>
    <row r="278" spans="1:2" ht="14.25" customHeight="1" x14ac:dyDescent="0.25">
      <c r="A278" s="202"/>
      <c r="B278" s="201"/>
    </row>
    <row r="279" spans="1:2" ht="14.25" customHeight="1" x14ac:dyDescent="0.25">
      <c r="A279" s="202"/>
      <c r="B279" s="201"/>
    </row>
    <row r="280" spans="1:2" ht="14.25" customHeight="1" x14ac:dyDescent="0.25">
      <c r="A280" s="202"/>
      <c r="B280" s="201"/>
    </row>
    <row r="281" spans="1:2" ht="14.25" customHeight="1" x14ac:dyDescent="0.25">
      <c r="A281" s="202"/>
      <c r="B281" s="201"/>
    </row>
    <row r="282" spans="1:2" ht="14.25" customHeight="1" x14ac:dyDescent="0.25">
      <c r="A282" s="202"/>
      <c r="B282" s="201"/>
    </row>
    <row r="283" spans="1:2" ht="14.25" customHeight="1" x14ac:dyDescent="0.25">
      <c r="A283" s="202"/>
      <c r="B283" s="201"/>
    </row>
    <row r="284" spans="1:2" ht="14.25" customHeight="1" x14ac:dyDescent="0.25">
      <c r="A284" s="202"/>
      <c r="B284" s="201"/>
    </row>
    <row r="285" spans="1:2" ht="14.25" customHeight="1" x14ac:dyDescent="0.25">
      <c r="A285" s="202"/>
      <c r="B285" s="201"/>
    </row>
    <row r="286" spans="1:2" ht="14.25" customHeight="1" x14ac:dyDescent="0.25">
      <c r="A286" s="202"/>
      <c r="B286" s="201"/>
    </row>
    <row r="287" spans="1:2" ht="14.25" customHeight="1" x14ac:dyDescent="0.25">
      <c r="A287" s="202"/>
      <c r="B287" s="201"/>
    </row>
    <row r="288" spans="1:2" ht="14.25" customHeight="1" x14ac:dyDescent="0.25">
      <c r="A288" s="202"/>
      <c r="B288" s="201"/>
    </row>
    <row r="289" spans="1:2" ht="14.25" customHeight="1" x14ac:dyDescent="0.25">
      <c r="A289" s="202"/>
      <c r="B289" s="201"/>
    </row>
    <row r="290" spans="1:2" ht="14.25" customHeight="1" x14ac:dyDescent="0.25">
      <c r="A290" s="202"/>
      <c r="B290" s="201"/>
    </row>
    <row r="291" spans="1:2" ht="14.25" customHeight="1" x14ac:dyDescent="0.25">
      <c r="A291" s="202"/>
      <c r="B291" s="201"/>
    </row>
    <row r="292" spans="1:2" ht="14.25" customHeight="1" x14ac:dyDescent="0.25">
      <c r="A292" s="202"/>
      <c r="B292" s="201"/>
    </row>
    <row r="293" spans="1:2" ht="14.25" customHeight="1" x14ac:dyDescent="0.25">
      <c r="A293" s="202"/>
      <c r="B293" s="201"/>
    </row>
    <row r="294" spans="1:2" ht="14.25" customHeight="1" x14ac:dyDescent="0.25">
      <c r="A294" s="202"/>
      <c r="B294" s="201"/>
    </row>
    <row r="295" spans="1:2" ht="14.25" customHeight="1" x14ac:dyDescent="0.25">
      <c r="A295" s="202"/>
      <c r="B295" s="201"/>
    </row>
    <row r="296" spans="1:2" ht="14.25" customHeight="1" x14ac:dyDescent="0.25">
      <c r="A296" s="202"/>
      <c r="B296" s="201"/>
    </row>
    <row r="297" spans="1:2" ht="14.25" customHeight="1" x14ac:dyDescent="0.25">
      <c r="A297" s="202"/>
      <c r="B297" s="201"/>
    </row>
    <row r="298" spans="1:2" ht="14.25" customHeight="1" x14ac:dyDescent="0.25">
      <c r="A298" s="202"/>
      <c r="B298" s="201"/>
    </row>
    <row r="299" spans="1:2" ht="14.25" customHeight="1" x14ac:dyDescent="0.25">
      <c r="A299" s="202"/>
      <c r="B299" s="201"/>
    </row>
    <row r="300" spans="1:2" ht="14.25" customHeight="1" x14ac:dyDescent="0.25">
      <c r="A300" s="202"/>
      <c r="B300" s="201"/>
    </row>
    <row r="301" spans="1:2" ht="14.25" customHeight="1" x14ac:dyDescent="0.25">
      <c r="A301" s="202"/>
      <c r="B301" s="201"/>
    </row>
    <row r="302" spans="1:2" ht="14.25" customHeight="1" x14ac:dyDescent="0.25">
      <c r="A302" s="202"/>
      <c r="B302" s="201"/>
    </row>
    <row r="303" spans="1:2" ht="14.25" customHeight="1" x14ac:dyDescent="0.25">
      <c r="A303" s="202"/>
      <c r="B303" s="201"/>
    </row>
    <row r="304" spans="1:2" ht="14.25" customHeight="1" x14ac:dyDescent="0.25">
      <c r="A304" s="202"/>
      <c r="B304" s="201"/>
    </row>
    <row r="305" spans="1:2" ht="14.25" customHeight="1" x14ac:dyDescent="0.25">
      <c r="A305" s="202"/>
      <c r="B305" s="201"/>
    </row>
    <row r="306" spans="1:2" ht="14.25" customHeight="1" x14ac:dyDescent="0.25">
      <c r="A306" s="202"/>
      <c r="B306" s="201"/>
    </row>
    <row r="307" spans="1:2" ht="14.25" customHeight="1" x14ac:dyDescent="0.25">
      <c r="A307" s="202"/>
      <c r="B307" s="201"/>
    </row>
    <row r="308" spans="1:2" ht="14.25" customHeight="1" x14ac:dyDescent="0.25">
      <c r="A308" s="202"/>
      <c r="B308" s="201"/>
    </row>
    <row r="309" spans="1:2" ht="14.25" customHeight="1" x14ac:dyDescent="0.25">
      <c r="A309" s="202"/>
      <c r="B309" s="201"/>
    </row>
    <row r="310" spans="1:2" ht="14.25" customHeight="1" x14ac:dyDescent="0.25">
      <c r="A310" s="202"/>
      <c r="B310" s="201"/>
    </row>
    <row r="311" spans="1:2" ht="14.25" customHeight="1" x14ac:dyDescent="0.25">
      <c r="A311" s="202"/>
      <c r="B311" s="201"/>
    </row>
    <row r="312" spans="1:2" ht="14.25" customHeight="1" x14ac:dyDescent="0.25">
      <c r="A312" s="202"/>
      <c r="B312" s="201"/>
    </row>
    <row r="313" spans="1:2" ht="14.25" customHeight="1" x14ac:dyDescent="0.25">
      <c r="A313" s="202"/>
      <c r="B313" s="201"/>
    </row>
    <row r="314" spans="1:2" ht="14.25" customHeight="1" x14ac:dyDescent="0.25">
      <c r="A314" s="202"/>
      <c r="B314" s="201"/>
    </row>
    <row r="315" spans="1:2" ht="14.25" customHeight="1" x14ac:dyDescent="0.25">
      <c r="A315" s="202"/>
      <c r="B315" s="201"/>
    </row>
    <row r="316" spans="1:2" ht="14.25" customHeight="1" x14ac:dyDescent="0.25">
      <c r="A316" s="202"/>
      <c r="B316" s="201"/>
    </row>
    <row r="317" spans="1:2" ht="14.25" customHeight="1" x14ac:dyDescent="0.25">
      <c r="A317" s="202"/>
      <c r="B317" s="201"/>
    </row>
    <row r="318" spans="1:2" ht="14.25" customHeight="1" x14ac:dyDescent="0.25">
      <c r="A318" s="202"/>
      <c r="B318" s="201"/>
    </row>
    <row r="319" spans="1:2" ht="14.25" customHeight="1" x14ac:dyDescent="0.25">
      <c r="A319" s="202"/>
      <c r="B319" s="201"/>
    </row>
    <row r="320" spans="1:2" ht="14.25" customHeight="1" x14ac:dyDescent="0.25">
      <c r="A320" s="202"/>
      <c r="B320" s="201"/>
    </row>
    <row r="321" spans="1:2" ht="14.25" customHeight="1" x14ac:dyDescent="0.25">
      <c r="A321" s="202"/>
      <c r="B321" s="201"/>
    </row>
    <row r="322" spans="1:2" ht="14.25" customHeight="1" x14ac:dyDescent="0.25">
      <c r="A322" s="202"/>
      <c r="B322" s="201"/>
    </row>
    <row r="323" spans="1:2" ht="14.25" customHeight="1" x14ac:dyDescent="0.25">
      <c r="A323" s="202"/>
      <c r="B323" s="201"/>
    </row>
    <row r="324" spans="1:2" ht="14.25" customHeight="1" x14ac:dyDescent="0.25">
      <c r="A324" s="202"/>
      <c r="B324" s="201"/>
    </row>
    <row r="325" spans="1:2" ht="14.25" customHeight="1" x14ac:dyDescent="0.25">
      <c r="A325" s="202"/>
      <c r="B325" s="201"/>
    </row>
    <row r="326" spans="1:2" ht="14.25" customHeight="1" x14ac:dyDescent="0.25">
      <c r="A326" s="202"/>
      <c r="B326" s="201"/>
    </row>
    <row r="327" spans="1:2" ht="14.25" customHeight="1" x14ac:dyDescent="0.25">
      <c r="A327" s="202"/>
      <c r="B327" s="201"/>
    </row>
    <row r="328" spans="1:2" ht="14.25" customHeight="1" x14ac:dyDescent="0.25">
      <c r="A328" s="202"/>
      <c r="B328" s="201"/>
    </row>
    <row r="329" spans="1:2" ht="14.25" customHeight="1" x14ac:dyDescent="0.25">
      <c r="A329" s="202"/>
      <c r="B329" s="201"/>
    </row>
    <row r="330" spans="1:2" ht="14.25" customHeight="1" x14ac:dyDescent="0.25">
      <c r="A330" s="202"/>
      <c r="B330" s="201"/>
    </row>
    <row r="331" spans="1:2" ht="14.25" customHeight="1" x14ac:dyDescent="0.25">
      <c r="A331" s="202"/>
      <c r="B331" s="201"/>
    </row>
    <row r="332" spans="1:2" ht="14.25" customHeight="1" x14ac:dyDescent="0.25">
      <c r="A332" s="202"/>
      <c r="B332" s="201"/>
    </row>
    <row r="333" spans="1:2" ht="14.25" customHeight="1" x14ac:dyDescent="0.25">
      <c r="A333" s="202"/>
      <c r="B333" s="201"/>
    </row>
    <row r="334" spans="1:2" ht="14.25" customHeight="1" x14ac:dyDescent="0.25">
      <c r="A334" s="202"/>
      <c r="B334" s="201"/>
    </row>
    <row r="335" spans="1:2" ht="14.25" customHeight="1" x14ac:dyDescent="0.25">
      <c r="A335" s="202"/>
      <c r="B335" s="201"/>
    </row>
    <row r="336" spans="1:2" ht="14.25" customHeight="1" x14ac:dyDescent="0.25">
      <c r="A336" s="202"/>
      <c r="B336" s="201"/>
    </row>
    <row r="337" spans="1:2" ht="14.25" customHeight="1" x14ac:dyDescent="0.25">
      <c r="A337" s="202"/>
      <c r="B337" s="201"/>
    </row>
    <row r="338" spans="1:2" ht="14.25" customHeight="1" x14ac:dyDescent="0.25">
      <c r="A338" s="202"/>
      <c r="B338" s="201"/>
    </row>
    <row r="339" spans="1:2" ht="14.25" customHeight="1" x14ac:dyDescent="0.25">
      <c r="A339" s="202"/>
      <c r="B339" s="201"/>
    </row>
    <row r="340" spans="1:2" ht="14.25" customHeight="1" x14ac:dyDescent="0.25">
      <c r="A340" s="202"/>
      <c r="B340" s="201"/>
    </row>
    <row r="341" spans="1:2" ht="14.25" customHeight="1" x14ac:dyDescent="0.25">
      <c r="A341" s="202"/>
      <c r="B341" s="201"/>
    </row>
    <row r="342" spans="1:2" ht="14.25" customHeight="1" x14ac:dyDescent="0.25">
      <c r="A342" s="202"/>
      <c r="B342" s="201"/>
    </row>
    <row r="343" spans="1:2" ht="14.25" customHeight="1" x14ac:dyDescent="0.25">
      <c r="A343" s="202"/>
      <c r="B343" s="201"/>
    </row>
    <row r="344" spans="1:2" ht="14.25" customHeight="1" x14ac:dyDescent="0.25">
      <c r="A344" s="202"/>
      <c r="B344" s="201"/>
    </row>
    <row r="345" spans="1:2" ht="14.25" customHeight="1" x14ac:dyDescent="0.25">
      <c r="A345" s="202"/>
      <c r="B345" s="201"/>
    </row>
    <row r="346" spans="1:2" ht="14.25" customHeight="1" x14ac:dyDescent="0.25">
      <c r="A346" s="202"/>
      <c r="B346" s="201"/>
    </row>
    <row r="347" spans="1:2" ht="14.25" customHeight="1" x14ac:dyDescent="0.25">
      <c r="A347" s="202"/>
      <c r="B347" s="201"/>
    </row>
    <row r="348" spans="1:2" ht="14.25" customHeight="1" x14ac:dyDescent="0.25">
      <c r="A348" s="202"/>
      <c r="B348" s="201"/>
    </row>
    <row r="349" spans="1:2" ht="14.25" customHeight="1" x14ac:dyDescent="0.25">
      <c r="A349" s="202"/>
      <c r="B349" s="201"/>
    </row>
    <row r="350" spans="1:2" ht="14.25" customHeight="1" x14ac:dyDescent="0.25">
      <c r="A350" s="202"/>
      <c r="B350" s="201"/>
    </row>
    <row r="351" spans="1:2" ht="14.25" customHeight="1" x14ac:dyDescent="0.25">
      <c r="A351" s="202"/>
      <c r="B351" s="201"/>
    </row>
    <row r="352" spans="1:2" ht="14.25" customHeight="1" x14ac:dyDescent="0.25">
      <c r="A352" s="202"/>
      <c r="B352" s="201"/>
    </row>
    <row r="353" spans="1:2" ht="14.25" customHeight="1" x14ac:dyDescent="0.25">
      <c r="A353" s="202"/>
      <c r="B353" s="201"/>
    </row>
    <row r="354" spans="1:2" ht="14.25" customHeight="1" x14ac:dyDescent="0.25">
      <c r="A354" s="202"/>
      <c r="B354" s="201"/>
    </row>
    <row r="355" spans="1:2" ht="14.25" customHeight="1" x14ac:dyDescent="0.25">
      <c r="A355" s="202"/>
      <c r="B355" s="201"/>
    </row>
    <row r="356" spans="1:2" ht="14.25" customHeight="1" x14ac:dyDescent="0.25">
      <c r="A356" s="202"/>
      <c r="B356" s="201"/>
    </row>
    <row r="357" spans="1:2" ht="14.25" customHeight="1" x14ac:dyDescent="0.25">
      <c r="A357" s="202"/>
      <c r="B357" s="201"/>
    </row>
    <row r="358" spans="1:2" ht="14.25" customHeight="1" x14ac:dyDescent="0.25">
      <c r="A358" s="202"/>
      <c r="B358" s="201"/>
    </row>
    <row r="359" spans="1:2" ht="14.25" customHeight="1" x14ac:dyDescent="0.25">
      <c r="A359" s="202"/>
      <c r="B359" s="201"/>
    </row>
    <row r="360" spans="1:2" ht="14.25" customHeight="1" x14ac:dyDescent="0.25">
      <c r="A360" s="202"/>
      <c r="B360" s="201"/>
    </row>
    <row r="361" spans="1:2" ht="14.25" customHeight="1" x14ac:dyDescent="0.25">
      <c r="A361" s="202"/>
      <c r="B361" s="201"/>
    </row>
    <row r="362" spans="1:2" ht="14.25" customHeight="1" x14ac:dyDescent="0.25">
      <c r="A362" s="202"/>
      <c r="B362" s="201"/>
    </row>
    <row r="363" spans="1:2" ht="14.25" customHeight="1" x14ac:dyDescent="0.25">
      <c r="A363" s="202"/>
      <c r="B363" s="201"/>
    </row>
    <row r="364" spans="1:2" ht="14.25" customHeight="1" x14ac:dyDescent="0.25">
      <c r="A364" s="202"/>
      <c r="B364" s="201"/>
    </row>
    <row r="365" spans="1:2" ht="14.25" customHeight="1" x14ac:dyDescent="0.25">
      <c r="A365" s="202"/>
      <c r="B365" s="201"/>
    </row>
    <row r="366" spans="1:2" ht="14.25" customHeight="1" x14ac:dyDescent="0.25">
      <c r="A366" s="202"/>
      <c r="B366" s="201"/>
    </row>
    <row r="367" spans="1:2" ht="14.25" customHeight="1" x14ac:dyDescent="0.25">
      <c r="A367" s="202"/>
      <c r="B367" s="201"/>
    </row>
    <row r="368" spans="1:2" ht="14.25" customHeight="1" x14ac:dyDescent="0.25">
      <c r="A368" s="202"/>
      <c r="B368" s="201"/>
    </row>
    <row r="369" spans="1:2" ht="14.25" customHeight="1" x14ac:dyDescent="0.25">
      <c r="A369" s="202"/>
      <c r="B369" s="201"/>
    </row>
    <row r="370" spans="1:2" ht="14.25" customHeight="1" x14ac:dyDescent="0.25">
      <c r="A370" s="202"/>
      <c r="B370" s="201"/>
    </row>
    <row r="371" spans="1:2" ht="14.25" customHeight="1" x14ac:dyDescent="0.25">
      <c r="A371" s="202"/>
      <c r="B371" s="201"/>
    </row>
    <row r="372" spans="1:2" ht="14.25" customHeight="1" x14ac:dyDescent="0.25">
      <c r="A372" s="202"/>
      <c r="B372" s="201"/>
    </row>
    <row r="373" spans="1:2" ht="14.25" customHeight="1" x14ac:dyDescent="0.25">
      <c r="A373" s="202"/>
      <c r="B373" s="201"/>
    </row>
    <row r="374" spans="1:2" ht="14.25" customHeight="1" x14ac:dyDescent="0.25">
      <c r="A374" s="202"/>
      <c r="B374" s="201"/>
    </row>
    <row r="375" spans="1:2" ht="14.25" customHeight="1" x14ac:dyDescent="0.25">
      <c r="A375" s="202"/>
      <c r="B375" s="201"/>
    </row>
    <row r="376" spans="1:2" ht="14.25" customHeight="1" x14ac:dyDescent="0.25">
      <c r="A376" s="202"/>
      <c r="B376" s="201"/>
    </row>
    <row r="377" spans="1:2" ht="14.25" customHeight="1" x14ac:dyDescent="0.25">
      <c r="A377" s="202"/>
      <c r="B377" s="201"/>
    </row>
    <row r="378" spans="1:2" ht="14.25" customHeight="1" x14ac:dyDescent="0.25">
      <c r="A378" s="202"/>
      <c r="B378" s="201"/>
    </row>
    <row r="379" spans="1:2" ht="14.25" customHeight="1" x14ac:dyDescent="0.25">
      <c r="A379" s="202"/>
      <c r="B379" s="201"/>
    </row>
    <row r="380" spans="1:2" ht="14.25" customHeight="1" x14ac:dyDescent="0.25">
      <c r="A380" s="202"/>
      <c r="B380" s="201"/>
    </row>
    <row r="381" spans="1:2" ht="14.25" customHeight="1" x14ac:dyDescent="0.25">
      <c r="A381" s="202"/>
      <c r="B381" s="201"/>
    </row>
    <row r="382" spans="1:2" ht="14.25" customHeight="1" x14ac:dyDescent="0.25">
      <c r="A382" s="202"/>
      <c r="B382" s="201"/>
    </row>
    <row r="383" spans="1:2" ht="14.25" customHeight="1" x14ac:dyDescent="0.25">
      <c r="A383" s="202"/>
      <c r="B383" s="201"/>
    </row>
    <row r="384" spans="1:2" ht="14.25" customHeight="1" x14ac:dyDescent="0.25">
      <c r="A384" s="202"/>
      <c r="B384" s="201"/>
    </row>
    <row r="385" spans="1:2" ht="14.25" customHeight="1" x14ac:dyDescent="0.25">
      <c r="A385" s="202"/>
      <c r="B385" s="201"/>
    </row>
    <row r="386" spans="1:2" ht="14.25" customHeight="1" x14ac:dyDescent="0.25">
      <c r="A386" s="202"/>
      <c r="B386" s="201"/>
    </row>
    <row r="387" spans="1:2" ht="14.25" customHeight="1" x14ac:dyDescent="0.25">
      <c r="A387" s="202"/>
      <c r="B387" s="201"/>
    </row>
    <row r="388" spans="1:2" ht="14.25" customHeight="1" x14ac:dyDescent="0.25">
      <c r="A388" s="202"/>
      <c r="B388" s="201"/>
    </row>
    <row r="389" spans="1:2" ht="14.25" customHeight="1" x14ac:dyDescent="0.25">
      <c r="A389" s="202"/>
      <c r="B389" s="201"/>
    </row>
    <row r="390" spans="1:2" ht="14.25" customHeight="1" x14ac:dyDescent="0.25">
      <c r="A390" s="202"/>
      <c r="B390" s="201"/>
    </row>
    <row r="391" spans="1:2" ht="14.25" customHeight="1" x14ac:dyDescent="0.25">
      <c r="A391" s="202"/>
      <c r="B391" s="201"/>
    </row>
    <row r="392" spans="1:2" ht="14.25" customHeight="1" x14ac:dyDescent="0.25">
      <c r="A392" s="202"/>
      <c r="B392" s="201"/>
    </row>
    <row r="393" spans="1:2" ht="14.25" customHeight="1" x14ac:dyDescent="0.25">
      <c r="A393" s="202"/>
      <c r="B393" s="201"/>
    </row>
    <row r="394" spans="1:2" ht="14.25" customHeight="1" x14ac:dyDescent="0.25">
      <c r="A394" s="202"/>
      <c r="B394" s="201"/>
    </row>
    <row r="395" spans="1:2" ht="14.25" customHeight="1" x14ac:dyDescent="0.25">
      <c r="A395" s="202"/>
      <c r="B395" s="201"/>
    </row>
    <row r="396" spans="1:2" ht="14.25" customHeight="1" x14ac:dyDescent="0.25">
      <c r="A396" s="202"/>
      <c r="B396" s="201"/>
    </row>
    <row r="397" spans="1:2" ht="14.25" customHeight="1" x14ac:dyDescent="0.25">
      <c r="A397" s="202"/>
      <c r="B397" s="201"/>
    </row>
    <row r="398" spans="1:2" ht="14.25" customHeight="1" x14ac:dyDescent="0.25">
      <c r="A398" s="202"/>
      <c r="B398" s="201"/>
    </row>
    <row r="399" spans="1:2" ht="14.25" customHeight="1" x14ac:dyDescent="0.25">
      <c r="A399" s="202"/>
      <c r="B399" s="201"/>
    </row>
    <row r="400" spans="1:2" ht="14.25" customHeight="1" x14ac:dyDescent="0.25">
      <c r="A400" s="202"/>
      <c r="B400" s="201"/>
    </row>
    <row r="401" spans="1:2" ht="14.25" customHeight="1" x14ac:dyDescent="0.25">
      <c r="A401" s="202"/>
      <c r="B401" s="201"/>
    </row>
    <row r="402" spans="1:2" ht="14.25" customHeight="1" x14ac:dyDescent="0.25">
      <c r="A402" s="202"/>
      <c r="B402" s="201"/>
    </row>
    <row r="403" spans="1:2" ht="14.25" customHeight="1" x14ac:dyDescent="0.25">
      <c r="A403" s="202"/>
      <c r="B403" s="201"/>
    </row>
    <row r="404" spans="1:2" ht="14.25" customHeight="1" x14ac:dyDescent="0.25">
      <c r="A404" s="202"/>
      <c r="B404" s="201"/>
    </row>
    <row r="405" spans="1:2" ht="14.25" customHeight="1" x14ac:dyDescent="0.25">
      <c r="A405" s="202"/>
      <c r="B405" s="201"/>
    </row>
    <row r="406" spans="1:2" ht="14.25" customHeight="1" x14ac:dyDescent="0.25">
      <c r="A406" s="202"/>
      <c r="B406" s="201"/>
    </row>
    <row r="407" spans="1:2" ht="14.25" customHeight="1" x14ac:dyDescent="0.25">
      <c r="A407" s="202"/>
      <c r="B407" s="201"/>
    </row>
    <row r="408" spans="1:2" ht="14.25" customHeight="1" x14ac:dyDescent="0.25">
      <c r="A408" s="202"/>
      <c r="B408" s="201"/>
    </row>
    <row r="409" spans="1:2" ht="14.25" customHeight="1" x14ac:dyDescent="0.25">
      <c r="A409" s="202"/>
      <c r="B409" s="201"/>
    </row>
    <row r="410" spans="1:2" ht="14.25" customHeight="1" x14ac:dyDescent="0.25">
      <c r="A410" s="202"/>
      <c r="B410" s="201"/>
    </row>
    <row r="411" spans="1:2" ht="14.25" customHeight="1" x14ac:dyDescent="0.25">
      <c r="A411" s="202"/>
      <c r="B411" s="201"/>
    </row>
    <row r="412" spans="1:2" ht="14.25" customHeight="1" x14ac:dyDescent="0.25">
      <c r="A412" s="202"/>
      <c r="B412" s="201"/>
    </row>
    <row r="413" spans="1:2" ht="14.25" customHeight="1" x14ac:dyDescent="0.25">
      <c r="A413" s="202"/>
      <c r="B413" s="201"/>
    </row>
    <row r="414" spans="1:2" ht="14.25" customHeight="1" x14ac:dyDescent="0.25">
      <c r="A414" s="202"/>
      <c r="B414" s="201"/>
    </row>
    <row r="415" spans="1:2" ht="14.25" customHeight="1" x14ac:dyDescent="0.25">
      <c r="A415" s="202"/>
      <c r="B415" s="201"/>
    </row>
    <row r="416" spans="1:2" ht="14.25" customHeight="1" x14ac:dyDescent="0.25">
      <c r="A416" s="202"/>
      <c r="B416" s="201"/>
    </row>
    <row r="417" spans="1:2" ht="14.25" customHeight="1" x14ac:dyDescent="0.25">
      <c r="A417" s="202"/>
      <c r="B417" s="201"/>
    </row>
    <row r="418" spans="1:2" ht="14.25" customHeight="1" x14ac:dyDescent="0.25">
      <c r="A418" s="202"/>
      <c r="B418" s="201"/>
    </row>
    <row r="419" spans="1:2" ht="14.25" customHeight="1" x14ac:dyDescent="0.25">
      <c r="A419" s="202"/>
      <c r="B419" s="201"/>
    </row>
    <row r="420" spans="1:2" ht="14.25" customHeight="1" x14ac:dyDescent="0.25">
      <c r="A420" s="202"/>
      <c r="B420" s="201"/>
    </row>
    <row r="421" spans="1:2" ht="14.25" customHeight="1" x14ac:dyDescent="0.25">
      <c r="A421" s="202"/>
      <c r="B421" s="201"/>
    </row>
    <row r="422" spans="1:2" ht="14.25" customHeight="1" x14ac:dyDescent="0.25">
      <c r="A422" s="202"/>
      <c r="B422" s="201"/>
    </row>
    <row r="423" spans="1:2" ht="14.25" customHeight="1" x14ac:dyDescent="0.25">
      <c r="A423" s="202"/>
      <c r="B423" s="201"/>
    </row>
    <row r="424" spans="1:2" ht="14.25" customHeight="1" x14ac:dyDescent="0.25">
      <c r="A424" s="202"/>
      <c r="B424" s="201"/>
    </row>
    <row r="425" spans="1:2" ht="14.25" customHeight="1" x14ac:dyDescent="0.25">
      <c r="A425" s="202"/>
      <c r="B425" s="201"/>
    </row>
    <row r="426" spans="1:2" ht="14.25" customHeight="1" x14ac:dyDescent="0.25">
      <c r="A426" s="202"/>
      <c r="B426" s="201"/>
    </row>
    <row r="427" spans="1:2" ht="14.25" customHeight="1" x14ac:dyDescent="0.25">
      <c r="A427" s="202"/>
      <c r="B427" s="201"/>
    </row>
    <row r="428" spans="1:2" ht="14.25" customHeight="1" x14ac:dyDescent="0.25">
      <c r="A428" s="202"/>
      <c r="B428" s="201"/>
    </row>
    <row r="429" spans="1:2" ht="14.25" customHeight="1" x14ac:dyDescent="0.25">
      <c r="A429" s="202"/>
      <c r="B429" s="201"/>
    </row>
    <row r="430" spans="1:2" ht="14.25" customHeight="1" x14ac:dyDescent="0.25">
      <c r="A430" s="202"/>
      <c r="B430" s="201"/>
    </row>
    <row r="431" spans="1:2" ht="14.25" customHeight="1" x14ac:dyDescent="0.25">
      <c r="A431" s="202"/>
      <c r="B431" s="201"/>
    </row>
    <row r="432" spans="1:2" ht="14.25" customHeight="1" x14ac:dyDescent="0.25">
      <c r="A432" s="202"/>
      <c r="B432" s="201"/>
    </row>
    <row r="433" spans="1:2" ht="14.25" customHeight="1" x14ac:dyDescent="0.25">
      <c r="A433" s="202"/>
      <c r="B433" s="201"/>
    </row>
    <row r="434" spans="1:2" ht="14.25" customHeight="1" x14ac:dyDescent="0.25">
      <c r="A434" s="202"/>
      <c r="B434" s="201"/>
    </row>
    <row r="435" spans="1:2" ht="14.25" customHeight="1" x14ac:dyDescent="0.25">
      <c r="A435" s="202"/>
      <c r="B435" s="201"/>
    </row>
    <row r="436" spans="1:2" ht="14.25" customHeight="1" x14ac:dyDescent="0.25">
      <c r="A436" s="202"/>
      <c r="B436" s="201"/>
    </row>
    <row r="437" spans="1:2" ht="14.25" customHeight="1" x14ac:dyDescent="0.25">
      <c r="A437" s="202"/>
      <c r="B437" s="201"/>
    </row>
    <row r="438" spans="1:2" ht="14.25" customHeight="1" x14ac:dyDescent="0.25">
      <c r="A438" s="202"/>
      <c r="B438" s="201"/>
    </row>
    <row r="439" spans="1:2" ht="14.25" customHeight="1" x14ac:dyDescent="0.25">
      <c r="A439" s="202"/>
      <c r="B439" s="201"/>
    </row>
    <row r="440" spans="1:2" ht="14.25" customHeight="1" x14ac:dyDescent="0.25">
      <c r="A440" s="202"/>
      <c r="B440" s="201"/>
    </row>
    <row r="441" spans="1:2" ht="14.25" customHeight="1" x14ac:dyDescent="0.25">
      <c r="A441" s="202"/>
      <c r="B441" s="201"/>
    </row>
    <row r="442" spans="1:2" ht="14.25" customHeight="1" x14ac:dyDescent="0.25">
      <c r="A442" s="202"/>
      <c r="B442" s="201"/>
    </row>
    <row r="443" spans="1:2" ht="14.25" customHeight="1" x14ac:dyDescent="0.25">
      <c r="A443" s="202"/>
      <c r="B443" s="201"/>
    </row>
    <row r="444" spans="1:2" ht="14.25" customHeight="1" x14ac:dyDescent="0.25">
      <c r="A444" s="202"/>
      <c r="B444" s="201"/>
    </row>
    <row r="445" spans="1:2" ht="14.25" customHeight="1" x14ac:dyDescent="0.25">
      <c r="A445" s="202"/>
      <c r="B445" s="201"/>
    </row>
    <row r="446" spans="1:2" ht="14.25" customHeight="1" x14ac:dyDescent="0.25">
      <c r="A446" s="202"/>
      <c r="B446" s="201"/>
    </row>
    <row r="447" spans="1:2" ht="14.25" customHeight="1" x14ac:dyDescent="0.25">
      <c r="A447" s="202"/>
      <c r="B447" s="201"/>
    </row>
    <row r="448" spans="1:2" ht="14.25" customHeight="1" x14ac:dyDescent="0.25">
      <c r="A448" s="202"/>
      <c r="B448" s="201"/>
    </row>
    <row r="449" spans="1:2" ht="14.25" customHeight="1" x14ac:dyDescent="0.25">
      <c r="A449" s="202"/>
      <c r="B449" s="201"/>
    </row>
    <row r="450" spans="1:2" ht="14.25" customHeight="1" x14ac:dyDescent="0.25">
      <c r="A450" s="202"/>
      <c r="B450" s="201"/>
    </row>
    <row r="451" spans="1:2" ht="14.25" customHeight="1" x14ac:dyDescent="0.25">
      <c r="A451" s="202"/>
      <c r="B451" s="201"/>
    </row>
    <row r="452" spans="1:2" ht="14.25" customHeight="1" x14ac:dyDescent="0.25">
      <c r="A452" s="202"/>
      <c r="B452" s="201"/>
    </row>
    <row r="453" spans="1:2" ht="14.25" customHeight="1" x14ac:dyDescent="0.25">
      <c r="A453" s="202"/>
      <c r="B453" s="201"/>
    </row>
    <row r="454" spans="1:2" ht="14.25" customHeight="1" x14ac:dyDescent="0.25">
      <c r="A454" s="202"/>
      <c r="B454" s="201"/>
    </row>
    <row r="455" spans="1:2" ht="14.25" customHeight="1" x14ac:dyDescent="0.25">
      <c r="A455" s="202"/>
      <c r="B455" s="201"/>
    </row>
    <row r="456" spans="1:2" ht="14.25" customHeight="1" x14ac:dyDescent="0.25">
      <c r="A456" s="202"/>
      <c r="B456" s="201"/>
    </row>
    <row r="457" spans="1:2" ht="14.25" customHeight="1" x14ac:dyDescent="0.25">
      <c r="A457" s="202"/>
      <c r="B457" s="201"/>
    </row>
    <row r="458" spans="1:2" ht="14.25" customHeight="1" x14ac:dyDescent="0.25">
      <c r="A458" s="202"/>
      <c r="B458" s="201"/>
    </row>
    <row r="459" spans="1:2" ht="14.25" customHeight="1" x14ac:dyDescent="0.25">
      <c r="A459" s="202"/>
      <c r="B459" s="201"/>
    </row>
    <row r="460" spans="1:2" ht="14.25" customHeight="1" x14ac:dyDescent="0.25">
      <c r="A460" s="202"/>
      <c r="B460" s="201"/>
    </row>
    <row r="461" spans="1:2" ht="14.25" customHeight="1" x14ac:dyDescent="0.25">
      <c r="A461" s="202"/>
      <c r="B461" s="201"/>
    </row>
    <row r="462" spans="1:2" ht="14.25" customHeight="1" x14ac:dyDescent="0.25">
      <c r="A462" s="202"/>
      <c r="B462" s="201"/>
    </row>
    <row r="463" spans="1:2" ht="14.25" customHeight="1" x14ac:dyDescent="0.25">
      <c r="A463" s="202"/>
      <c r="B463" s="201"/>
    </row>
    <row r="464" spans="1:2" ht="14.25" customHeight="1" x14ac:dyDescent="0.25">
      <c r="A464" s="202"/>
      <c r="B464" s="201"/>
    </row>
    <row r="465" spans="1:2" ht="14.25" customHeight="1" x14ac:dyDescent="0.25">
      <c r="A465" s="202"/>
      <c r="B465" s="201"/>
    </row>
    <row r="466" spans="1:2" ht="14.25" customHeight="1" x14ac:dyDescent="0.25">
      <c r="A466" s="202"/>
      <c r="B466" s="201"/>
    </row>
    <row r="467" spans="1:2" ht="14.25" customHeight="1" x14ac:dyDescent="0.25">
      <c r="A467" s="202"/>
      <c r="B467" s="201"/>
    </row>
    <row r="468" spans="1:2" ht="14.25" customHeight="1" x14ac:dyDescent="0.25">
      <c r="A468" s="202"/>
      <c r="B468" s="201"/>
    </row>
    <row r="469" spans="1:2" ht="14.25" customHeight="1" x14ac:dyDescent="0.25">
      <c r="A469" s="202"/>
      <c r="B469" s="201"/>
    </row>
    <row r="470" spans="1:2" ht="14.25" customHeight="1" x14ac:dyDescent="0.25">
      <c r="A470" s="202"/>
      <c r="B470" s="201"/>
    </row>
    <row r="471" spans="1:2" ht="14.25" customHeight="1" x14ac:dyDescent="0.25">
      <c r="A471" s="202"/>
      <c r="B471" s="201"/>
    </row>
    <row r="472" spans="1:2" ht="14.25" customHeight="1" x14ac:dyDescent="0.25">
      <c r="A472" s="202"/>
      <c r="B472" s="201"/>
    </row>
    <row r="473" spans="1:2" ht="14.25" customHeight="1" x14ac:dyDescent="0.25">
      <c r="A473" s="202"/>
      <c r="B473" s="201"/>
    </row>
    <row r="474" spans="1:2" ht="14.25" customHeight="1" x14ac:dyDescent="0.25">
      <c r="A474" s="202"/>
      <c r="B474" s="201"/>
    </row>
    <row r="475" spans="1:2" ht="14.25" customHeight="1" x14ac:dyDescent="0.25">
      <c r="A475" s="202"/>
      <c r="B475" s="201"/>
    </row>
    <row r="476" spans="1:2" ht="14.25" customHeight="1" x14ac:dyDescent="0.25">
      <c r="A476" s="202"/>
      <c r="B476" s="201"/>
    </row>
    <row r="477" spans="1:2" ht="14.25" customHeight="1" x14ac:dyDescent="0.25">
      <c r="A477" s="202"/>
      <c r="B477" s="201"/>
    </row>
    <row r="478" spans="1:2" ht="14.25" customHeight="1" x14ac:dyDescent="0.25">
      <c r="A478" s="202"/>
      <c r="B478" s="201"/>
    </row>
    <row r="479" spans="1:2" ht="14.25" customHeight="1" x14ac:dyDescent="0.25">
      <c r="A479" s="202"/>
      <c r="B479" s="201"/>
    </row>
    <row r="480" spans="1:2" ht="14.25" customHeight="1" x14ac:dyDescent="0.25">
      <c r="A480" s="202"/>
      <c r="B480" s="201"/>
    </row>
    <row r="481" spans="1:2" ht="14.25" customHeight="1" x14ac:dyDescent="0.25">
      <c r="A481" s="202"/>
      <c r="B481" s="201"/>
    </row>
    <row r="482" spans="1:2" ht="14.25" customHeight="1" x14ac:dyDescent="0.25">
      <c r="A482" s="202"/>
      <c r="B482" s="201"/>
    </row>
    <row r="483" spans="1:2" ht="14.25" customHeight="1" x14ac:dyDescent="0.25">
      <c r="A483" s="202"/>
      <c r="B483" s="201"/>
    </row>
    <row r="484" spans="1:2" ht="14.25" customHeight="1" x14ac:dyDescent="0.25">
      <c r="A484" s="202"/>
      <c r="B484" s="201"/>
    </row>
    <row r="485" spans="1:2" ht="14.25" customHeight="1" x14ac:dyDescent="0.25">
      <c r="A485" s="202"/>
      <c r="B485" s="201"/>
    </row>
    <row r="486" spans="1:2" ht="14.25" customHeight="1" x14ac:dyDescent="0.25">
      <c r="A486" s="202"/>
      <c r="B486" s="201"/>
    </row>
    <row r="487" spans="1:2" ht="14.25" customHeight="1" x14ac:dyDescent="0.25">
      <c r="A487" s="202"/>
      <c r="B487" s="201"/>
    </row>
    <row r="488" spans="1:2" ht="14.25" customHeight="1" x14ac:dyDescent="0.25">
      <c r="A488" s="202"/>
      <c r="B488" s="201"/>
    </row>
    <row r="489" spans="1:2" ht="14.25" customHeight="1" x14ac:dyDescent="0.25">
      <c r="A489" s="202"/>
      <c r="B489" s="201"/>
    </row>
    <row r="490" spans="1:2" ht="14.25" customHeight="1" x14ac:dyDescent="0.25">
      <c r="A490" s="202"/>
      <c r="B490" s="201"/>
    </row>
    <row r="491" spans="1:2" ht="14.25" customHeight="1" x14ac:dyDescent="0.25">
      <c r="A491" s="202"/>
      <c r="B491" s="201"/>
    </row>
    <row r="492" spans="1:2" ht="14.25" customHeight="1" x14ac:dyDescent="0.25">
      <c r="A492" s="202"/>
      <c r="B492" s="201"/>
    </row>
    <row r="493" spans="1:2" ht="14.25" customHeight="1" x14ac:dyDescent="0.25">
      <c r="A493" s="202"/>
      <c r="B493" s="201"/>
    </row>
    <row r="494" spans="1:2" ht="14.25" customHeight="1" x14ac:dyDescent="0.25">
      <c r="A494" s="202"/>
      <c r="B494" s="201"/>
    </row>
    <row r="495" spans="1:2" ht="14.25" customHeight="1" x14ac:dyDescent="0.25">
      <c r="A495" s="202"/>
      <c r="B495" s="201"/>
    </row>
    <row r="496" spans="1:2" ht="14.25" customHeight="1" x14ac:dyDescent="0.25">
      <c r="A496" s="202"/>
      <c r="B496" s="201"/>
    </row>
    <row r="497" spans="1:2" ht="14.25" customHeight="1" x14ac:dyDescent="0.25">
      <c r="A497" s="202"/>
      <c r="B497" s="201"/>
    </row>
    <row r="498" spans="1:2" ht="14.25" customHeight="1" x14ac:dyDescent="0.25">
      <c r="A498" s="202"/>
      <c r="B498" s="201"/>
    </row>
    <row r="499" spans="1:2" ht="14.25" customHeight="1" x14ac:dyDescent="0.25">
      <c r="A499" s="202"/>
      <c r="B499" s="201"/>
    </row>
    <row r="500" spans="1:2" ht="14.25" customHeight="1" x14ac:dyDescent="0.25">
      <c r="A500" s="202"/>
      <c r="B500" s="201"/>
    </row>
    <row r="501" spans="1:2" ht="14.25" customHeight="1" x14ac:dyDescent="0.25">
      <c r="A501" s="202"/>
      <c r="B501" s="201"/>
    </row>
    <row r="502" spans="1:2" ht="14.25" customHeight="1" x14ac:dyDescent="0.25">
      <c r="A502" s="202"/>
      <c r="B502" s="201"/>
    </row>
    <row r="503" spans="1:2" ht="14.25" customHeight="1" x14ac:dyDescent="0.25">
      <c r="A503" s="202"/>
      <c r="B503" s="201"/>
    </row>
    <row r="504" spans="1:2" ht="14.25" customHeight="1" x14ac:dyDescent="0.25">
      <c r="A504" s="202"/>
      <c r="B504" s="201"/>
    </row>
    <row r="505" spans="1:2" ht="14.25" customHeight="1" x14ac:dyDescent="0.25">
      <c r="A505" s="202"/>
      <c r="B505" s="201"/>
    </row>
    <row r="506" spans="1:2" ht="14.25" customHeight="1" x14ac:dyDescent="0.25">
      <c r="A506" s="202"/>
      <c r="B506" s="201"/>
    </row>
    <row r="507" spans="1:2" ht="14.25" customHeight="1" x14ac:dyDescent="0.25">
      <c r="A507" s="202"/>
      <c r="B507" s="201"/>
    </row>
    <row r="508" spans="1:2" ht="14.25" customHeight="1" x14ac:dyDescent="0.25">
      <c r="A508" s="202"/>
      <c r="B508" s="201"/>
    </row>
    <row r="509" spans="1:2" ht="14.25" customHeight="1" x14ac:dyDescent="0.25">
      <c r="A509" s="202"/>
      <c r="B509" s="201"/>
    </row>
    <row r="510" spans="1:2" ht="14.25" customHeight="1" x14ac:dyDescent="0.25">
      <c r="A510" s="202"/>
      <c r="B510" s="201"/>
    </row>
    <row r="511" spans="1:2" ht="14.25" customHeight="1" x14ac:dyDescent="0.25">
      <c r="A511" s="202"/>
      <c r="B511" s="201"/>
    </row>
    <row r="512" spans="1:2" ht="14.25" customHeight="1" x14ac:dyDescent="0.25">
      <c r="A512" s="202"/>
      <c r="B512" s="201"/>
    </row>
    <row r="513" spans="1:2" ht="14.25" customHeight="1" x14ac:dyDescent="0.25">
      <c r="A513" s="202"/>
      <c r="B513" s="201"/>
    </row>
    <row r="514" spans="1:2" ht="14.25" customHeight="1" x14ac:dyDescent="0.25">
      <c r="A514" s="202"/>
      <c r="B514" s="201"/>
    </row>
    <row r="515" spans="1:2" ht="14.25" customHeight="1" x14ac:dyDescent="0.25">
      <c r="A515" s="202"/>
      <c r="B515" s="201"/>
    </row>
    <row r="516" spans="1:2" ht="14.25" customHeight="1" x14ac:dyDescent="0.25">
      <c r="A516" s="202"/>
      <c r="B516" s="201"/>
    </row>
    <row r="517" spans="1:2" ht="14.25" customHeight="1" x14ac:dyDescent="0.25">
      <c r="A517" s="202"/>
      <c r="B517" s="201"/>
    </row>
    <row r="518" spans="1:2" ht="14.25" customHeight="1" x14ac:dyDescent="0.25">
      <c r="A518" s="202"/>
      <c r="B518" s="201"/>
    </row>
    <row r="519" spans="1:2" ht="14.25" customHeight="1" x14ac:dyDescent="0.25">
      <c r="A519" s="202"/>
      <c r="B519" s="201"/>
    </row>
    <row r="520" spans="1:2" ht="14.25" customHeight="1" x14ac:dyDescent="0.25">
      <c r="A520" s="202"/>
      <c r="B520" s="201"/>
    </row>
    <row r="521" spans="1:2" ht="14.25" customHeight="1" x14ac:dyDescent="0.25">
      <c r="A521" s="202"/>
      <c r="B521" s="201"/>
    </row>
    <row r="522" spans="1:2" ht="14.25" customHeight="1" x14ac:dyDescent="0.25">
      <c r="A522" s="202"/>
      <c r="B522" s="201"/>
    </row>
    <row r="523" spans="1:2" ht="14.25" customHeight="1" x14ac:dyDescent="0.25">
      <c r="A523" s="202"/>
      <c r="B523" s="201"/>
    </row>
    <row r="524" spans="1:2" ht="14.25" customHeight="1" x14ac:dyDescent="0.25">
      <c r="A524" s="202"/>
      <c r="B524" s="201"/>
    </row>
    <row r="525" spans="1:2" ht="14.25" customHeight="1" x14ac:dyDescent="0.25">
      <c r="A525" s="202"/>
      <c r="B525" s="201"/>
    </row>
    <row r="526" spans="1:2" ht="14.25" customHeight="1" x14ac:dyDescent="0.25">
      <c r="A526" s="202"/>
      <c r="B526" s="201"/>
    </row>
    <row r="527" spans="1:2" ht="14.25" customHeight="1" x14ac:dyDescent="0.25">
      <c r="A527" s="202"/>
      <c r="B527" s="201"/>
    </row>
    <row r="528" spans="1:2" ht="14.25" customHeight="1" x14ac:dyDescent="0.25">
      <c r="A528" s="202"/>
      <c r="B528" s="201"/>
    </row>
    <row r="529" spans="1:2" ht="14.25" customHeight="1" x14ac:dyDescent="0.25">
      <c r="A529" s="202"/>
      <c r="B529" s="201"/>
    </row>
    <row r="530" spans="1:2" ht="14.25" customHeight="1" x14ac:dyDescent="0.25">
      <c r="A530" s="202"/>
      <c r="B530" s="201"/>
    </row>
    <row r="531" spans="1:2" ht="14.25" customHeight="1" x14ac:dyDescent="0.25">
      <c r="A531" s="202"/>
      <c r="B531" s="201"/>
    </row>
    <row r="532" spans="1:2" ht="14.25" customHeight="1" x14ac:dyDescent="0.25">
      <c r="A532" s="202"/>
      <c r="B532" s="201"/>
    </row>
    <row r="533" spans="1:2" ht="14.25" customHeight="1" x14ac:dyDescent="0.25">
      <c r="A533" s="202"/>
      <c r="B533" s="201"/>
    </row>
    <row r="534" spans="1:2" ht="14.25" customHeight="1" x14ac:dyDescent="0.25">
      <c r="A534" s="202"/>
      <c r="B534" s="201"/>
    </row>
    <row r="535" spans="1:2" ht="14.25" customHeight="1" x14ac:dyDescent="0.25">
      <c r="A535" s="202"/>
      <c r="B535" s="201"/>
    </row>
    <row r="536" spans="1:2" ht="14.25" customHeight="1" x14ac:dyDescent="0.25">
      <c r="A536" s="202"/>
      <c r="B536" s="201"/>
    </row>
    <row r="537" spans="1:2" ht="14.25" customHeight="1" x14ac:dyDescent="0.25">
      <c r="A537" s="202"/>
      <c r="B537" s="201"/>
    </row>
    <row r="538" spans="1:2" ht="14.25" customHeight="1" x14ac:dyDescent="0.25">
      <c r="A538" s="202"/>
      <c r="B538" s="201"/>
    </row>
    <row r="539" spans="1:2" ht="14.25" customHeight="1" x14ac:dyDescent="0.25">
      <c r="A539" s="202"/>
      <c r="B539" s="201"/>
    </row>
    <row r="540" spans="1:2" ht="14.25" customHeight="1" x14ac:dyDescent="0.25">
      <c r="A540" s="202"/>
      <c r="B540" s="201"/>
    </row>
    <row r="541" spans="1:2" ht="14.25" customHeight="1" x14ac:dyDescent="0.25">
      <c r="A541" s="202"/>
      <c r="B541" s="201"/>
    </row>
    <row r="542" spans="1:2" ht="14.25" customHeight="1" x14ac:dyDescent="0.25">
      <c r="A542" s="202"/>
      <c r="B542" s="201"/>
    </row>
    <row r="543" spans="1:2" ht="14.25" customHeight="1" x14ac:dyDescent="0.25">
      <c r="A543" s="202"/>
      <c r="B543" s="201"/>
    </row>
    <row r="544" spans="1:2" ht="14.25" customHeight="1" x14ac:dyDescent="0.25">
      <c r="A544" s="202"/>
      <c r="B544" s="201"/>
    </row>
    <row r="545" spans="1:2" ht="14.25" customHeight="1" x14ac:dyDescent="0.25">
      <c r="A545" s="202"/>
      <c r="B545" s="201"/>
    </row>
    <row r="546" spans="1:2" ht="14.25" customHeight="1" x14ac:dyDescent="0.25">
      <c r="A546" s="202"/>
      <c r="B546" s="201"/>
    </row>
    <row r="547" spans="1:2" ht="14.25" customHeight="1" x14ac:dyDescent="0.25">
      <c r="A547" s="202"/>
      <c r="B547" s="201"/>
    </row>
    <row r="548" spans="1:2" ht="14.25" customHeight="1" x14ac:dyDescent="0.25">
      <c r="A548" s="202"/>
      <c r="B548" s="201"/>
    </row>
    <row r="549" spans="1:2" ht="14.25" customHeight="1" x14ac:dyDescent="0.25">
      <c r="A549" s="202"/>
      <c r="B549" s="201"/>
    </row>
    <row r="550" spans="1:2" ht="14.25" customHeight="1" x14ac:dyDescent="0.25">
      <c r="A550" s="202"/>
      <c r="B550" s="201"/>
    </row>
    <row r="551" spans="1:2" ht="14.25" customHeight="1" x14ac:dyDescent="0.25">
      <c r="A551" s="202"/>
      <c r="B551" s="201"/>
    </row>
    <row r="552" spans="1:2" ht="14.25" customHeight="1" x14ac:dyDescent="0.25">
      <c r="A552" s="202"/>
      <c r="B552" s="201"/>
    </row>
    <row r="553" spans="1:2" ht="14.25" customHeight="1" x14ac:dyDescent="0.25">
      <c r="A553" s="202"/>
      <c r="B553" s="201"/>
    </row>
    <row r="554" spans="1:2" ht="14.25" customHeight="1" x14ac:dyDescent="0.25">
      <c r="A554" s="202"/>
      <c r="B554" s="201"/>
    </row>
    <row r="555" spans="1:2" ht="14.25" customHeight="1" x14ac:dyDescent="0.25">
      <c r="A555" s="202"/>
      <c r="B555" s="201"/>
    </row>
    <row r="556" spans="1:2" ht="14.25" customHeight="1" x14ac:dyDescent="0.25">
      <c r="A556" s="202"/>
      <c r="B556" s="201"/>
    </row>
    <row r="557" spans="1:2" ht="14.25" customHeight="1" x14ac:dyDescent="0.25">
      <c r="A557" s="202"/>
      <c r="B557" s="201"/>
    </row>
    <row r="558" spans="1:2" ht="14.25" customHeight="1" x14ac:dyDescent="0.25">
      <c r="A558" s="202"/>
      <c r="B558" s="201"/>
    </row>
    <row r="559" spans="1:2" ht="14.25" customHeight="1" x14ac:dyDescent="0.25">
      <c r="A559" s="202"/>
      <c r="B559" s="201"/>
    </row>
    <row r="560" spans="1:2" ht="14.25" customHeight="1" x14ac:dyDescent="0.25">
      <c r="A560" s="202"/>
      <c r="B560" s="201"/>
    </row>
    <row r="561" spans="1:2" ht="14.25" customHeight="1" x14ac:dyDescent="0.25">
      <c r="A561" s="202"/>
      <c r="B561" s="201"/>
    </row>
    <row r="562" spans="1:2" ht="14.25" customHeight="1" x14ac:dyDescent="0.25">
      <c r="A562" s="202"/>
      <c r="B562" s="201"/>
    </row>
    <row r="563" spans="1:2" ht="14.25" customHeight="1" x14ac:dyDescent="0.25">
      <c r="A563" s="202"/>
      <c r="B563" s="201"/>
    </row>
    <row r="564" spans="1:2" ht="14.25" customHeight="1" x14ac:dyDescent="0.25">
      <c r="A564" s="202"/>
      <c r="B564" s="201"/>
    </row>
    <row r="565" spans="1:2" ht="14.25" customHeight="1" x14ac:dyDescent="0.25">
      <c r="A565" s="202"/>
      <c r="B565" s="201"/>
    </row>
    <row r="566" spans="1:2" ht="14.25" customHeight="1" x14ac:dyDescent="0.25">
      <c r="A566" s="202"/>
      <c r="B566" s="201"/>
    </row>
    <row r="567" spans="1:2" ht="14.25" customHeight="1" x14ac:dyDescent="0.25">
      <c r="A567" s="202"/>
      <c r="B567" s="201"/>
    </row>
    <row r="568" spans="1:2" ht="14.25" customHeight="1" x14ac:dyDescent="0.25">
      <c r="A568" s="202"/>
      <c r="B568" s="201"/>
    </row>
    <row r="569" spans="1:2" ht="14.25" customHeight="1" x14ac:dyDescent="0.25">
      <c r="A569" s="202"/>
      <c r="B569" s="201"/>
    </row>
    <row r="570" spans="1:2" ht="14.25" customHeight="1" x14ac:dyDescent="0.25">
      <c r="A570" s="202"/>
      <c r="B570" s="201"/>
    </row>
    <row r="571" spans="1:2" ht="14.25" customHeight="1" x14ac:dyDescent="0.25">
      <c r="A571" s="202"/>
      <c r="B571" s="201"/>
    </row>
    <row r="572" spans="1:2" ht="14.25" customHeight="1" x14ac:dyDescent="0.25">
      <c r="A572" s="202"/>
      <c r="B572" s="201"/>
    </row>
    <row r="573" spans="1:2" ht="14.25" customHeight="1" x14ac:dyDescent="0.25">
      <c r="A573" s="202"/>
      <c r="B573" s="201"/>
    </row>
    <row r="574" spans="1:2" ht="14.25" customHeight="1" x14ac:dyDescent="0.25">
      <c r="A574" s="202"/>
      <c r="B574" s="201"/>
    </row>
    <row r="575" spans="1:2" ht="14.25" customHeight="1" x14ac:dyDescent="0.25">
      <c r="A575" s="202"/>
      <c r="B575" s="201"/>
    </row>
    <row r="576" spans="1:2" ht="14.25" customHeight="1" x14ac:dyDescent="0.25">
      <c r="A576" s="202"/>
      <c r="B576" s="201"/>
    </row>
    <row r="577" spans="1:2" ht="14.25" customHeight="1" x14ac:dyDescent="0.25">
      <c r="A577" s="202"/>
      <c r="B577" s="201"/>
    </row>
    <row r="578" spans="1:2" ht="14.25" customHeight="1" x14ac:dyDescent="0.25">
      <c r="A578" s="202"/>
      <c r="B578" s="201"/>
    </row>
    <row r="579" spans="1:2" ht="14.25" customHeight="1" x14ac:dyDescent="0.25">
      <c r="A579" s="202"/>
      <c r="B579" s="201"/>
    </row>
    <row r="580" spans="1:2" ht="14.25" customHeight="1" x14ac:dyDescent="0.25">
      <c r="A580" s="202"/>
      <c r="B580" s="201"/>
    </row>
    <row r="581" spans="1:2" ht="14.25" customHeight="1" x14ac:dyDescent="0.25">
      <c r="A581" s="202"/>
      <c r="B581" s="201"/>
    </row>
    <row r="582" spans="1:2" ht="14.25" customHeight="1" x14ac:dyDescent="0.25">
      <c r="A582" s="202"/>
      <c r="B582" s="201"/>
    </row>
    <row r="583" spans="1:2" ht="14.25" customHeight="1" x14ac:dyDescent="0.25">
      <c r="A583" s="202"/>
      <c r="B583" s="201"/>
    </row>
    <row r="584" spans="1:2" ht="14.25" customHeight="1" x14ac:dyDescent="0.25">
      <c r="A584" s="202"/>
      <c r="B584" s="201"/>
    </row>
    <row r="585" spans="1:2" ht="14.25" customHeight="1" x14ac:dyDescent="0.25">
      <c r="A585" s="202"/>
      <c r="B585" s="201"/>
    </row>
    <row r="586" spans="1:2" ht="14.25" customHeight="1" x14ac:dyDescent="0.25">
      <c r="A586" s="202"/>
      <c r="B586" s="201"/>
    </row>
    <row r="587" spans="1:2" ht="14.25" customHeight="1" x14ac:dyDescent="0.25">
      <c r="A587" s="202"/>
      <c r="B587" s="201"/>
    </row>
    <row r="588" spans="1:2" ht="14.25" customHeight="1" x14ac:dyDescent="0.25">
      <c r="A588" s="202"/>
      <c r="B588" s="201"/>
    </row>
    <row r="589" spans="1:2" ht="14.25" customHeight="1" x14ac:dyDescent="0.25">
      <c r="A589" s="202"/>
      <c r="B589" s="201"/>
    </row>
    <row r="590" spans="1:2" ht="14.25" customHeight="1" x14ac:dyDescent="0.25">
      <c r="A590" s="202"/>
      <c r="B590" s="201"/>
    </row>
    <row r="591" spans="1:2" ht="14.25" customHeight="1" x14ac:dyDescent="0.25">
      <c r="A591" s="202"/>
      <c r="B591" s="201"/>
    </row>
    <row r="592" spans="1:2" ht="14.25" customHeight="1" x14ac:dyDescent="0.25">
      <c r="A592" s="202"/>
      <c r="B592" s="201"/>
    </row>
    <row r="593" spans="1:2" ht="14.25" customHeight="1" x14ac:dyDescent="0.25">
      <c r="A593" s="202"/>
      <c r="B593" s="201"/>
    </row>
    <row r="594" spans="1:2" ht="14.25" customHeight="1" x14ac:dyDescent="0.25">
      <c r="A594" s="202"/>
      <c r="B594" s="201"/>
    </row>
    <row r="595" spans="1:2" ht="14.25" customHeight="1" x14ac:dyDescent="0.25">
      <c r="A595" s="202"/>
      <c r="B595" s="201"/>
    </row>
    <row r="596" spans="1:2" ht="14.25" customHeight="1" x14ac:dyDescent="0.25">
      <c r="A596" s="202"/>
      <c r="B596" s="201"/>
    </row>
    <row r="597" spans="1:2" ht="14.25" customHeight="1" x14ac:dyDescent="0.25">
      <c r="A597" s="202"/>
      <c r="B597" s="201"/>
    </row>
    <row r="598" spans="1:2" ht="14.25" customHeight="1" x14ac:dyDescent="0.25">
      <c r="A598" s="202"/>
      <c r="B598" s="201"/>
    </row>
    <row r="599" spans="1:2" ht="14.25" customHeight="1" x14ac:dyDescent="0.25">
      <c r="A599" s="202"/>
      <c r="B599" s="201"/>
    </row>
    <row r="600" spans="1:2" ht="14.25" customHeight="1" x14ac:dyDescent="0.25">
      <c r="A600" s="202"/>
      <c r="B600" s="201"/>
    </row>
    <row r="601" spans="1:2" ht="14.25" customHeight="1" x14ac:dyDescent="0.25">
      <c r="A601" s="202"/>
      <c r="B601" s="201"/>
    </row>
    <row r="602" spans="1:2" ht="14.25" customHeight="1" x14ac:dyDescent="0.25">
      <c r="A602" s="202"/>
      <c r="B602" s="201"/>
    </row>
    <row r="603" spans="1:2" ht="14.25" customHeight="1" x14ac:dyDescent="0.25">
      <c r="A603" s="202"/>
      <c r="B603" s="201"/>
    </row>
    <row r="604" spans="1:2" ht="14.25" customHeight="1" x14ac:dyDescent="0.25">
      <c r="A604" s="202"/>
      <c r="B604" s="201"/>
    </row>
    <row r="605" spans="1:2" ht="14.25" customHeight="1" x14ac:dyDescent="0.25">
      <c r="A605" s="202"/>
      <c r="B605" s="201"/>
    </row>
    <row r="606" spans="1:2" ht="14.25" customHeight="1" x14ac:dyDescent="0.25">
      <c r="A606" s="202"/>
      <c r="B606" s="201"/>
    </row>
    <row r="607" spans="1:2" ht="14.25" customHeight="1" x14ac:dyDescent="0.25">
      <c r="A607" s="202"/>
      <c r="B607" s="201"/>
    </row>
    <row r="608" spans="1:2" ht="14.25" customHeight="1" x14ac:dyDescent="0.25">
      <c r="A608" s="202"/>
      <c r="B608" s="201"/>
    </row>
    <row r="609" spans="1:2" ht="14.25" customHeight="1" x14ac:dyDescent="0.25">
      <c r="A609" s="202"/>
      <c r="B609" s="201"/>
    </row>
    <row r="610" spans="1:2" ht="14.25" customHeight="1" x14ac:dyDescent="0.25">
      <c r="A610" s="202"/>
      <c r="B610" s="201"/>
    </row>
    <row r="611" spans="1:2" ht="14.25" customHeight="1" x14ac:dyDescent="0.25">
      <c r="A611" s="202"/>
      <c r="B611" s="201"/>
    </row>
    <row r="612" spans="1:2" ht="14.25" customHeight="1" x14ac:dyDescent="0.25">
      <c r="A612" s="202"/>
      <c r="B612" s="201"/>
    </row>
    <row r="613" spans="1:2" ht="14.25" customHeight="1" x14ac:dyDescent="0.25">
      <c r="A613" s="202"/>
      <c r="B613" s="201"/>
    </row>
    <row r="614" spans="1:2" ht="14.25" customHeight="1" x14ac:dyDescent="0.25">
      <c r="A614" s="202"/>
      <c r="B614" s="201"/>
    </row>
    <row r="615" spans="1:2" ht="14.25" customHeight="1" x14ac:dyDescent="0.25">
      <c r="A615" s="202"/>
      <c r="B615" s="201"/>
    </row>
    <row r="616" spans="1:2" ht="14.25" customHeight="1" x14ac:dyDescent="0.25">
      <c r="A616" s="202"/>
      <c r="B616" s="201"/>
    </row>
    <row r="617" spans="1:2" ht="14.25" customHeight="1" x14ac:dyDescent="0.25">
      <c r="A617" s="202"/>
      <c r="B617" s="201"/>
    </row>
    <row r="618" spans="1:2" ht="14.25" customHeight="1" x14ac:dyDescent="0.25">
      <c r="A618" s="202"/>
      <c r="B618" s="201"/>
    </row>
    <row r="619" spans="1:2" ht="14.25" customHeight="1" x14ac:dyDescent="0.25">
      <c r="A619" s="202"/>
      <c r="B619" s="201"/>
    </row>
    <row r="620" spans="1:2" ht="14.25" customHeight="1" x14ac:dyDescent="0.25">
      <c r="A620" s="202"/>
      <c r="B620" s="201"/>
    </row>
    <row r="621" spans="1:2" ht="14.25" customHeight="1" x14ac:dyDescent="0.25">
      <c r="A621" s="202"/>
      <c r="B621" s="201"/>
    </row>
    <row r="622" spans="1:2" ht="14.25" customHeight="1" x14ac:dyDescent="0.25">
      <c r="A622" s="202"/>
      <c r="B622" s="201"/>
    </row>
    <row r="623" spans="1:2" ht="14.25" customHeight="1" x14ac:dyDescent="0.25">
      <c r="A623" s="202"/>
      <c r="B623" s="201"/>
    </row>
    <row r="624" spans="1:2" ht="14.25" customHeight="1" x14ac:dyDescent="0.25">
      <c r="A624" s="202"/>
      <c r="B624" s="201"/>
    </row>
    <row r="625" spans="1:2" ht="14.25" customHeight="1" x14ac:dyDescent="0.25">
      <c r="A625" s="202"/>
      <c r="B625" s="201"/>
    </row>
    <row r="626" spans="1:2" ht="14.25" customHeight="1" x14ac:dyDescent="0.25">
      <c r="A626" s="202"/>
      <c r="B626" s="201"/>
    </row>
    <row r="627" spans="1:2" ht="14.25" customHeight="1" x14ac:dyDescent="0.25">
      <c r="A627" s="202"/>
      <c r="B627" s="201"/>
    </row>
    <row r="628" spans="1:2" ht="14.25" customHeight="1" x14ac:dyDescent="0.25">
      <c r="A628" s="202"/>
      <c r="B628" s="201"/>
    </row>
    <row r="629" spans="1:2" ht="14.25" customHeight="1" x14ac:dyDescent="0.25">
      <c r="A629" s="202"/>
      <c r="B629" s="201"/>
    </row>
    <row r="630" spans="1:2" ht="14.25" customHeight="1" x14ac:dyDescent="0.25">
      <c r="A630" s="202"/>
      <c r="B630" s="201"/>
    </row>
    <row r="631" spans="1:2" ht="14.25" customHeight="1" x14ac:dyDescent="0.25">
      <c r="A631" s="202"/>
      <c r="B631" s="201"/>
    </row>
    <row r="632" spans="1:2" ht="14.25" customHeight="1" x14ac:dyDescent="0.25">
      <c r="A632" s="202"/>
      <c r="B632" s="201"/>
    </row>
    <row r="633" spans="1:2" ht="14.25" customHeight="1" x14ac:dyDescent="0.25">
      <c r="A633" s="202"/>
      <c r="B633" s="201"/>
    </row>
    <row r="634" spans="1:2" ht="14.25" customHeight="1" x14ac:dyDescent="0.25">
      <c r="A634" s="202"/>
      <c r="B634" s="201"/>
    </row>
    <row r="635" spans="1:2" ht="14.25" customHeight="1" x14ac:dyDescent="0.25">
      <c r="A635" s="202"/>
      <c r="B635" s="201"/>
    </row>
    <row r="636" spans="1:2" ht="14.25" customHeight="1" x14ac:dyDescent="0.25">
      <c r="A636" s="202"/>
      <c r="B636" s="201"/>
    </row>
    <row r="637" spans="1:2" ht="14.25" customHeight="1" x14ac:dyDescent="0.25">
      <c r="A637" s="202"/>
      <c r="B637" s="201"/>
    </row>
    <row r="638" spans="1:2" ht="14.25" customHeight="1" x14ac:dyDescent="0.25">
      <c r="A638" s="202"/>
      <c r="B638" s="201"/>
    </row>
    <row r="639" spans="1:2" ht="14.25" customHeight="1" x14ac:dyDescent="0.25">
      <c r="A639" s="202"/>
      <c r="B639" s="201"/>
    </row>
    <row r="640" spans="1:2" ht="14.25" customHeight="1" x14ac:dyDescent="0.25">
      <c r="A640" s="202"/>
      <c r="B640" s="201"/>
    </row>
    <row r="641" spans="1:2" ht="14.25" customHeight="1" x14ac:dyDescent="0.25">
      <c r="A641" s="202"/>
      <c r="B641" s="201"/>
    </row>
    <row r="642" spans="1:2" ht="14.25" customHeight="1" x14ac:dyDescent="0.25">
      <c r="A642" s="202"/>
      <c r="B642" s="201"/>
    </row>
    <row r="643" spans="1:2" ht="14.25" customHeight="1" x14ac:dyDescent="0.25">
      <c r="A643" s="202"/>
      <c r="B643" s="201"/>
    </row>
    <row r="644" spans="1:2" ht="14.25" customHeight="1" x14ac:dyDescent="0.25">
      <c r="A644" s="202"/>
      <c r="B644" s="201"/>
    </row>
    <row r="645" spans="1:2" ht="14.25" customHeight="1" x14ac:dyDescent="0.25">
      <c r="A645" s="202"/>
      <c r="B645" s="201"/>
    </row>
    <row r="646" spans="1:2" ht="14.25" customHeight="1" x14ac:dyDescent="0.25">
      <c r="A646" s="202"/>
      <c r="B646" s="201"/>
    </row>
    <row r="647" spans="1:2" ht="14.25" customHeight="1" x14ac:dyDescent="0.25">
      <c r="A647" s="202"/>
      <c r="B647" s="201"/>
    </row>
    <row r="648" spans="1:2" ht="14.25" customHeight="1" x14ac:dyDescent="0.25">
      <c r="A648" s="202"/>
      <c r="B648" s="201"/>
    </row>
    <row r="649" spans="1:2" ht="14.25" customHeight="1" x14ac:dyDescent="0.25">
      <c r="A649" s="202"/>
      <c r="B649" s="201"/>
    </row>
    <row r="650" spans="1:2" ht="14.25" customHeight="1" x14ac:dyDescent="0.25">
      <c r="A650" s="202"/>
      <c r="B650" s="201"/>
    </row>
    <row r="651" spans="1:2" ht="14.25" customHeight="1" x14ac:dyDescent="0.25">
      <c r="A651" s="202"/>
      <c r="B651" s="201"/>
    </row>
    <row r="652" spans="1:2" ht="14.25" customHeight="1" x14ac:dyDescent="0.25">
      <c r="A652" s="202"/>
      <c r="B652" s="201"/>
    </row>
    <row r="653" spans="1:2" ht="14.25" customHeight="1" x14ac:dyDescent="0.25">
      <c r="A653" s="202"/>
      <c r="B653" s="201"/>
    </row>
    <row r="654" spans="1:2" ht="14.25" customHeight="1" x14ac:dyDescent="0.25">
      <c r="A654" s="202"/>
      <c r="B654" s="201"/>
    </row>
    <row r="655" spans="1:2" ht="14.25" customHeight="1" x14ac:dyDescent="0.25">
      <c r="A655" s="202"/>
      <c r="B655" s="201"/>
    </row>
    <row r="656" spans="1:2" ht="14.25" customHeight="1" x14ac:dyDescent="0.25">
      <c r="A656" s="202"/>
      <c r="B656" s="201"/>
    </row>
    <row r="657" spans="1:2" ht="14.25" customHeight="1" x14ac:dyDescent="0.25">
      <c r="A657" s="202"/>
      <c r="B657" s="201"/>
    </row>
    <row r="658" spans="1:2" ht="14.25" customHeight="1" x14ac:dyDescent="0.25">
      <c r="A658" s="202"/>
      <c r="B658" s="201"/>
    </row>
    <row r="659" spans="1:2" ht="14.25" customHeight="1" x14ac:dyDescent="0.25">
      <c r="A659" s="202"/>
      <c r="B659" s="201"/>
    </row>
    <row r="660" spans="1:2" ht="14.25" customHeight="1" x14ac:dyDescent="0.25">
      <c r="A660" s="202"/>
      <c r="B660" s="201"/>
    </row>
    <row r="661" spans="1:2" ht="14.25" customHeight="1" x14ac:dyDescent="0.25">
      <c r="A661" s="202"/>
      <c r="B661" s="201"/>
    </row>
    <row r="662" spans="1:2" ht="14.25" customHeight="1" x14ac:dyDescent="0.25">
      <c r="A662" s="202"/>
      <c r="B662" s="201"/>
    </row>
    <row r="663" spans="1:2" ht="14.25" customHeight="1" x14ac:dyDescent="0.25">
      <c r="A663" s="202"/>
      <c r="B663" s="201"/>
    </row>
    <row r="664" spans="1:2" ht="14.25" customHeight="1" x14ac:dyDescent="0.25">
      <c r="A664" s="202"/>
      <c r="B664" s="201"/>
    </row>
    <row r="665" spans="1:2" ht="14.25" customHeight="1" x14ac:dyDescent="0.25">
      <c r="A665" s="202"/>
      <c r="B665" s="201"/>
    </row>
    <row r="666" spans="1:2" ht="14.25" customHeight="1" x14ac:dyDescent="0.25">
      <c r="A666" s="202"/>
      <c r="B666" s="201"/>
    </row>
    <row r="667" spans="1:2" ht="14.25" customHeight="1" x14ac:dyDescent="0.25">
      <c r="A667" s="202"/>
      <c r="B667" s="201"/>
    </row>
    <row r="668" spans="1:2" ht="14.25" customHeight="1" x14ac:dyDescent="0.25">
      <c r="A668" s="202"/>
      <c r="B668" s="201"/>
    </row>
    <row r="669" spans="1:2" ht="14.25" customHeight="1" x14ac:dyDescent="0.25">
      <c r="A669" s="202"/>
      <c r="B669" s="201"/>
    </row>
    <row r="670" spans="1:2" ht="14.25" customHeight="1" x14ac:dyDescent="0.25">
      <c r="A670" s="202"/>
      <c r="B670" s="201"/>
    </row>
    <row r="671" spans="1:2" ht="14.25" customHeight="1" x14ac:dyDescent="0.25">
      <c r="A671" s="202"/>
      <c r="B671" s="201"/>
    </row>
    <row r="672" spans="1:2" ht="14.25" customHeight="1" x14ac:dyDescent="0.25">
      <c r="A672" s="202"/>
      <c r="B672" s="201"/>
    </row>
    <row r="673" spans="1:2" ht="14.25" customHeight="1" x14ac:dyDescent="0.25">
      <c r="A673" s="202"/>
      <c r="B673" s="201"/>
    </row>
    <row r="674" spans="1:2" ht="14.25" customHeight="1" x14ac:dyDescent="0.25">
      <c r="A674" s="202"/>
      <c r="B674" s="201"/>
    </row>
    <row r="675" spans="1:2" ht="14.25" customHeight="1" x14ac:dyDescent="0.25">
      <c r="A675" s="202"/>
      <c r="B675" s="201"/>
    </row>
    <row r="676" spans="1:2" ht="14.25" customHeight="1" x14ac:dyDescent="0.25">
      <c r="A676" s="202"/>
      <c r="B676" s="201"/>
    </row>
    <row r="677" spans="1:2" ht="14.25" customHeight="1" x14ac:dyDescent="0.25">
      <c r="A677" s="202"/>
      <c r="B677" s="201"/>
    </row>
    <row r="678" spans="1:2" ht="14.25" customHeight="1" x14ac:dyDescent="0.25">
      <c r="A678" s="202"/>
      <c r="B678" s="201"/>
    </row>
    <row r="679" spans="1:2" ht="14.25" customHeight="1" x14ac:dyDescent="0.25">
      <c r="A679" s="202"/>
      <c r="B679" s="201"/>
    </row>
    <row r="680" spans="1:2" ht="14.25" customHeight="1" x14ac:dyDescent="0.25">
      <c r="A680" s="202"/>
      <c r="B680" s="201"/>
    </row>
    <row r="681" spans="1:2" ht="14.25" customHeight="1" x14ac:dyDescent="0.25">
      <c r="A681" s="202"/>
      <c r="B681" s="201"/>
    </row>
    <row r="682" spans="1:2" ht="14.25" customHeight="1" x14ac:dyDescent="0.25">
      <c r="A682" s="202"/>
      <c r="B682" s="201"/>
    </row>
    <row r="683" spans="1:2" ht="14.25" customHeight="1" x14ac:dyDescent="0.25">
      <c r="A683" s="202"/>
      <c r="B683" s="201"/>
    </row>
    <row r="684" spans="1:2" ht="14.25" customHeight="1" x14ac:dyDescent="0.25">
      <c r="A684" s="202"/>
      <c r="B684" s="201"/>
    </row>
    <row r="685" spans="1:2" ht="14.25" customHeight="1" x14ac:dyDescent="0.25">
      <c r="A685" s="202"/>
      <c r="B685" s="201"/>
    </row>
    <row r="686" spans="1:2" ht="14.25" customHeight="1" x14ac:dyDescent="0.25">
      <c r="A686" s="202"/>
      <c r="B686" s="201"/>
    </row>
    <row r="687" spans="1:2" ht="14.25" customHeight="1" x14ac:dyDescent="0.25">
      <c r="A687" s="202"/>
      <c r="B687" s="201"/>
    </row>
    <row r="688" spans="1:2" ht="14.25" customHeight="1" x14ac:dyDescent="0.25">
      <c r="A688" s="202"/>
      <c r="B688" s="201"/>
    </row>
    <row r="689" spans="1:2" ht="14.25" customHeight="1" x14ac:dyDescent="0.25">
      <c r="A689" s="202"/>
      <c r="B689" s="201"/>
    </row>
    <row r="690" spans="1:2" ht="14.25" customHeight="1" x14ac:dyDescent="0.25">
      <c r="A690" s="202"/>
      <c r="B690" s="201"/>
    </row>
    <row r="691" spans="1:2" ht="14.25" customHeight="1" x14ac:dyDescent="0.25">
      <c r="A691" s="202"/>
      <c r="B691" s="201"/>
    </row>
    <row r="692" spans="1:2" ht="14.25" customHeight="1" x14ac:dyDescent="0.25">
      <c r="A692" s="202"/>
      <c r="B692" s="201"/>
    </row>
    <row r="693" spans="1:2" ht="14.25" customHeight="1" x14ac:dyDescent="0.25">
      <c r="A693" s="202"/>
      <c r="B693" s="201"/>
    </row>
    <row r="694" spans="1:2" ht="14.25" customHeight="1" x14ac:dyDescent="0.25">
      <c r="A694" s="202"/>
      <c r="B694" s="201"/>
    </row>
    <row r="695" spans="1:2" ht="14.25" customHeight="1" x14ac:dyDescent="0.25">
      <c r="A695" s="202"/>
      <c r="B695" s="201"/>
    </row>
    <row r="696" spans="1:2" ht="14.25" customHeight="1" x14ac:dyDescent="0.25">
      <c r="A696" s="202"/>
      <c r="B696" s="201"/>
    </row>
    <row r="697" spans="1:2" ht="14.25" customHeight="1" x14ac:dyDescent="0.25">
      <c r="A697" s="202"/>
      <c r="B697" s="201"/>
    </row>
    <row r="698" spans="1:2" ht="14.25" customHeight="1" x14ac:dyDescent="0.25">
      <c r="A698" s="202"/>
      <c r="B698" s="201"/>
    </row>
    <row r="699" spans="1:2" ht="14.25" customHeight="1" x14ac:dyDescent="0.25">
      <c r="A699" s="202"/>
      <c r="B699" s="201"/>
    </row>
    <row r="700" spans="1:2" ht="14.25" customHeight="1" x14ac:dyDescent="0.25">
      <c r="A700" s="202"/>
      <c r="B700" s="201"/>
    </row>
    <row r="701" spans="1:2" ht="14.25" customHeight="1" x14ac:dyDescent="0.25">
      <c r="A701" s="202"/>
      <c r="B701" s="201"/>
    </row>
    <row r="702" spans="1:2" ht="14.25" customHeight="1" x14ac:dyDescent="0.25">
      <c r="A702" s="202"/>
      <c r="B702" s="201"/>
    </row>
    <row r="703" spans="1:2" ht="14.25" customHeight="1" x14ac:dyDescent="0.25">
      <c r="A703" s="202"/>
      <c r="B703" s="201"/>
    </row>
    <row r="704" spans="1:2" ht="14.25" customHeight="1" x14ac:dyDescent="0.25">
      <c r="A704" s="202"/>
      <c r="B704" s="201"/>
    </row>
    <row r="705" spans="1:2" ht="14.25" customHeight="1" x14ac:dyDescent="0.25">
      <c r="A705" s="202"/>
      <c r="B705" s="201"/>
    </row>
    <row r="706" spans="1:2" ht="14.25" customHeight="1" x14ac:dyDescent="0.25">
      <c r="A706" s="202"/>
      <c r="B706" s="201"/>
    </row>
    <row r="707" spans="1:2" ht="14.25" customHeight="1" x14ac:dyDescent="0.25">
      <c r="A707" s="202"/>
      <c r="B707" s="201"/>
    </row>
    <row r="708" spans="1:2" ht="14.25" customHeight="1" x14ac:dyDescent="0.25">
      <c r="A708" s="202"/>
      <c r="B708" s="201"/>
    </row>
    <row r="709" spans="1:2" ht="14.25" customHeight="1" x14ac:dyDescent="0.25">
      <c r="A709" s="202"/>
      <c r="B709" s="201"/>
    </row>
    <row r="710" spans="1:2" ht="14.25" customHeight="1" x14ac:dyDescent="0.25">
      <c r="A710" s="202"/>
      <c r="B710" s="201"/>
    </row>
    <row r="711" spans="1:2" ht="14.25" customHeight="1" x14ac:dyDescent="0.25">
      <c r="A711" s="202"/>
      <c r="B711" s="201"/>
    </row>
    <row r="712" spans="1:2" ht="14.25" customHeight="1" x14ac:dyDescent="0.25">
      <c r="A712" s="202"/>
      <c r="B712" s="201"/>
    </row>
    <row r="713" spans="1:2" ht="14.25" customHeight="1" x14ac:dyDescent="0.25">
      <c r="A713" s="202"/>
      <c r="B713" s="201"/>
    </row>
    <row r="714" spans="1:2" ht="14.25" customHeight="1" x14ac:dyDescent="0.25">
      <c r="A714" s="202"/>
      <c r="B714" s="201"/>
    </row>
    <row r="715" spans="1:2" ht="14.25" customHeight="1" x14ac:dyDescent="0.25">
      <c r="A715" s="202"/>
      <c r="B715" s="201"/>
    </row>
    <row r="716" spans="1:2" ht="14.25" customHeight="1" x14ac:dyDescent="0.25">
      <c r="A716" s="202"/>
      <c r="B716" s="201"/>
    </row>
    <row r="717" spans="1:2" ht="14.25" customHeight="1" x14ac:dyDescent="0.25">
      <c r="A717" s="202"/>
      <c r="B717" s="201"/>
    </row>
    <row r="718" spans="1:2" ht="14.25" customHeight="1" x14ac:dyDescent="0.25">
      <c r="A718" s="202"/>
      <c r="B718" s="201"/>
    </row>
    <row r="719" spans="1:2" ht="14.25" customHeight="1" x14ac:dyDescent="0.25">
      <c r="A719" s="202"/>
      <c r="B719" s="201"/>
    </row>
    <row r="720" spans="1:2" ht="14.25" customHeight="1" x14ac:dyDescent="0.25">
      <c r="A720" s="202"/>
      <c r="B720" s="201"/>
    </row>
    <row r="721" spans="1:2" ht="14.25" customHeight="1" x14ac:dyDescent="0.25">
      <c r="A721" s="202"/>
      <c r="B721" s="201"/>
    </row>
    <row r="722" spans="1:2" ht="14.25" customHeight="1" x14ac:dyDescent="0.25">
      <c r="A722" s="202"/>
      <c r="B722" s="201"/>
    </row>
    <row r="723" spans="1:2" ht="14.25" customHeight="1" x14ac:dyDescent="0.25">
      <c r="A723" s="202"/>
      <c r="B723" s="201"/>
    </row>
    <row r="724" spans="1:2" ht="14.25" customHeight="1" x14ac:dyDescent="0.25">
      <c r="A724" s="202"/>
      <c r="B724" s="201"/>
    </row>
    <row r="725" spans="1:2" ht="14.25" customHeight="1" x14ac:dyDescent="0.25">
      <c r="A725" s="202"/>
      <c r="B725" s="201"/>
    </row>
    <row r="726" spans="1:2" ht="14.25" customHeight="1" x14ac:dyDescent="0.25">
      <c r="A726" s="202"/>
      <c r="B726" s="201"/>
    </row>
    <row r="727" spans="1:2" ht="14.25" customHeight="1" x14ac:dyDescent="0.25">
      <c r="A727" s="202"/>
      <c r="B727" s="201"/>
    </row>
    <row r="728" spans="1:2" ht="14.25" customHeight="1" x14ac:dyDescent="0.25">
      <c r="A728" s="202"/>
      <c r="B728" s="201"/>
    </row>
    <row r="729" spans="1:2" ht="14.25" customHeight="1" x14ac:dyDescent="0.25">
      <c r="A729" s="202"/>
      <c r="B729" s="201"/>
    </row>
    <row r="730" spans="1:2" ht="14.25" customHeight="1" x14ac:dyDescent="0.25">
      <c r="A730" s="202"/>
      <c r="B730" s="201"/>
    </row>
    <row r="731" spans="1:2" ht="14.25" customHeight="1" x14ac:dyDescent="0.25">
      <c r="A731" s="202"/>
      <c r="B731" s="201"/>
    </row>
    <row r="732" spans="1:2" ht="14.25" customHeight="1" x14ac:dyDescent="0.25">
      <c r="A732" s="202"/>
      <c r="B732" s="201"/>
    </row>
    <row r="733" spans="1:2" ht="14.25" customHeight="1" x14ac:dyDescent="0.25">
      <c r="A733" s="202"/>
      <c r="B733" s="201"/>
    </row>
    <row r="734" spans="1:2" ht="14.25" customHeight="1" x14ac:dyDescent="0.25">
      <c r="A734" s="202"/>
      <c r="B734" s="201"/>
    </row>
    <row r="735" spans="1:2" ht="14.25" customHeight="1" x14ac:dyDescent="0.25">
      <c r="A735" s="202"/>
      <c r="B735" s="201"/>
    </row>
    <row r="736" spans="1:2" ht="14.25" customHeight="1" x14ac:dyDescent="0.25">
      <c r="A736" s="202"/>
      <c r="B736" s="201"/>
    </row>
    <row r="737" spans="1:2" ht="14.25" customHeight="1" x14ac:dyDescent="0.25">
      <c r="A737" s="202"/>
      <c r="B737" s="201"/>
    </row>
    <row r="738" spans="1:2" ht="14.25" customHeight="1" x14ac:dyDescent="0.25">
      <c r="A738" s="202"/>
      <c r="B738" s="201"/>
    </row>
    <row r="739" spans="1:2" ht="14.25" customHeight="1" x14ac:dyDescent="0.25">
      <c r="A739" s="202"/>
      <c r="B739" s="201"/>
    </row>
    <row r="740" spans="1:2" ht="14.25" customHeight="1" x14ac:dyDescent="0.25">
      <c r="A740" s="202"/>
      <c r="B740" s="201"/>
    </row>
    <row r="741" spans="1:2" ht="14.25" customHeight="1" x14ac:dyDescent="0.25">
      <c r="A741" s="202"/>
      <c r="B741" s="201"/>
    </row>
    <row r="742" spans="1:2" ht="14.25" customHeight="1" x14ac:dyDescent="0.25">
      <c r="A742" s="202"/>
      <c r="B742" s="201"/>
    </row>
    <row r="743" spans="1:2" ht="14.25" customHeight="1" x14ac:dyDescent="0.25">
      <c r="A743" s="202"/>
      <c r="B743" s="201"/>
    </row>
    <row r="744" spans="1:2" ht="14.25" customHeight="1" x14ac:dyDescent="0.25">
      <c r="A744" s="202"/>
      <c r="B744" s="201"/>
    </row>
    <row r="745" spans="1:2" ht="14.25" customHeight="1" x14ac:dyDescent="0.25">
      <c r="A745" s="202"/>
      <c r="B745" s="201"/>
    </row>
    <row r="746" spans="1:2" ht="14.25" customHeight="1" x14ac:dyDescent="0.25">
      <c r="A746" s="202"/>
      <c r="B746" s="201"/>
    </row>
    <row r="747" spans="1:2" ht="14.25" customHeight="1" x14ac:dyDescent="0.25">
      <c r="A747" s="202"/>
      <c r="B747" s="201"/>
    </row>
    <row r="748" spans="1:2" ht="14.25" customHeight="1" x14ac:dyDescent="0.25">
      <c r="A748" s="202"/>
      <c r="B748" s="201"/>
    </row>
    <row r="749" spans="1:2" ht="14.25" customHeight="1" x14ac:dyDescent="0.25">
      <c r="A749" s="202"/>
      <c r="B749" s="201"/>
    </row>
    <row r="750" spans="1:2" ht="14.25" customHeight="1" x14ac:dyDescent="0.25">
      <c r="A750" s="202"/>
      <c r="B750" s="201"/>
    </row>
    <row r="751" spans="1:2" ht="14.25" customHeight="1" x14ac:dyDescent="0.25">
      <c r="A751" s="202"/>
      <c r="B751" s="201"/>
    </row>
    <row r="752" spans="1:2" ht="14.25" customHeight="1" x14ac:dyDescent="0.25">
      <c r="A752" s="202"/>
      <c r="B752" s="201"/>
    </row>
    <row r="753" spans="1:2" ht="14.25" customHeight="1" x14ac:dyDescent="0.25">
      <c r="A753" s="202"/>
      <c r="B753" s="201"/>
    </row>
    <row r="754" spans="1:2" ht="14.25" customHeight="1" x14ac:dyDescent="0.25">
      <c r="A754" s="202"/>
      <c r="B754" s="201"/>
    </row>
    <row r="755" spans="1:2" ht="14.25" customHeight="1" x14ac:dyDescent="0.25">
      <c r="A755" s="202"/>
      <c r="B755" s="201"/>
    </row>
    <row r="756" spans="1:2" ht="14.25" customHeight="1" x14ac:dyDescent="0.25">
      <c r="A756" s="202"/>
      <c r="B756" s="201"/>
    </row>
    <row r="757" spans="1:2" ht="14.25" customHeight="1" x14ac:dyDescent="0.25">
      <c r="A757" s="202"/>
      <c r="B757" s="201"/>
    </row>
    <row r="758" spans="1:2" ht="14.25" customHeight="1" x14ac:dyDescent="0.25">
      <c r="A758" s="202"/>
      <c r="B758" s="201"/>
    </row>
    <row r="759" spans="1:2" ht="14.25" customHeight="1" x14ac:dyDescent="0.25">
      <c r="A759" s="202"/>
      <c r="B759" s="201"/>
    </row>
    <row r="760" spans="1:2" ht="14.25" customHeight="1" x14ac:dyDescent="0.25">
      <c r="A760" s="202"/>
      <c r="B760" s="201"/>
    </row>
    <row r="761" spans="1:2" ht="14.25" customHeight="1" x14ac:dyDescent="0.25">
      <c r="A761" s="202"/>
      <c r="B761" s="201"/>
    </row>
    <row r="762" spans="1:2" ht="14.25" customHeight="1" x14ac:dyDescent="0.25">
      <c r="A762" s="202"/>
      <c r="B762" s="201"/>
    </row>
    <row r="763" spans="1:2" ht="14.25" customHeight="1" x14ac:dyDescent="0.25">
      <c r="A763" s="202"/>
      <c r="B763" s="201"/>
    </row>
    <row r="764" spans="1:2" ht="14.25" customHeight="1" x14ac:dyDescent="0.25">
      <c r="A764" s="202"/>
      <c r="B764" s="201"/>
    </row>
    <row r="765" spans="1:2" ht="14.25" customHeight="1" x14ac:dyDescent="0.25">
      <c r="A765" s="202"/>
      <c r="B765" s="201"/>
    </row>
    <row r="766" spans="1:2" ht="14.25" customHeight="1" x14ac:dyDescent="0.25">
      <c r="A766" s="202"/>
      <c r="B766" s="201"/>
    </row>
    <row r="767" spans="1:2" ht="14.25" customHeight="1" x14ac:dyDescent="0.25">
      <c r="A767" s="202"/>
      <c r="B767" s="201"/>
    </row>
    <row r="768" spans="1:2" ht="14.25" customHeight="1" x14ac:dyDescent="0.25">
      <c r="A768" s="202"/>
      <c r="B768" s="201"/>
    </row>
    <row r="769" spans="1:2" ht="14.25" customHeight="1" x14ac:dyDescent="0.25">
      <c r="A769" s="202"/>
      <c r="B769" s="201"/>
    </row>
    <row r="770" spans="1:2" ht="14.25" customHeight="1" x14ac:dyDescent="0.25">
      <c r="A770" s="202"/>
      <c r="B770" s="201"/>
    </row>
    <row r="771" spans="1:2" ht="14.25" customHeight="1" x14ac:dyDescent="0.25">
      <c r="A771" s="202"/>
      <c r="B771" s="201"/>
    </row>
    <row r="772" spans="1:2" ht="14.25" customHeight="1" x14ac:dyDescent="0.25">
      <c r="A772" s="202"/>
      <c r="B772" s="201"/>
    </row>
    <row r="773" spans="1:2" ht="14.25" customHeight="1" x14ac:dyDescent="0.25">
      <c r="A773" s="202"/>
      <c r="B773" s="201"/>
    </row>
    <row r="774" spans="1:2" ht="14.25" customHeight="1" x14ac:dyDescent="0.25">
      <c r="A774" s="202"/>
      <c r="B774" s="201"/>
    </row>
    <row r="775" spans="1:2" ht="14.25" customHeight="1" x14ac:dyDescent="0.25">
      <c r="A775" s="202"/>
      <c r="B775" s="201"/>
    </row>
    <row r="776" spans="1:2" ht="14.25" customHeight="1" x14ac:dyDescent="0.25">
      <c r="A776" s="202"/>
      <c r="B776" s="201"/>
    </row>
    <row r="777" spans="1:2" ht="14.25" customHeight="1" x14ac:dyDescent="0.25">
      <c r="A777" s="202"/>
      <c r="B777" s="201"/>
    </row>
    <row r="778" spans="1:2" ht="14.25" customHeight="1" x14ac:dyDescent="0.25">
      <c r="A778" s="202"/>
      <c r="B778" s="201"/>
    </row>
    <row r="779" spans="1:2" ht="14.25" customHeight="1" x14ac:dyDescent="0.25">
      <c r="A779" s="202"/>
      <c r="B779" s="201"/>
    </row>
    <row r="780" spans="1:2" ht="14.25" customHeight="1" x14ac:dyDescent="0.25">
      <c r="A780" s="202"/>
      <c r="B780" s="201"/>
    </row>
    <row r="781" spans="1:2" ht="14.25" customHeight="1" x14ac:dyDescent="0.25">
      <c r="A781" s="202"/>
      <c r="B781" s="201"/>
    </row>
    <row r="782" spans="1:2" ht="14.25" customHeight="1" x14ac:dyDescent="0.25">
      <c r="A782" s="202"/>
      <c r="B782" s="201"/>
    </row>
    <row r="783" spans="1:2" ht="14.25" customHeight="1" x14ac:dyDescent="0.25">
      <c r="A783" s="202"/>
      <c r="B783" s="201"/>
    </row>
    <row r="784" spans="1:2" ht="14.25" customHeight="1" x14ac:dyDescent="0.25">
      <c r="A784" s="202"/>
      <c r="B784" s="201"/>
    </row>
    <row r="785" spans="1:2" ht="14.25" customHeight="1" x14ac:dyDescent="0.25">
      <c r="A785" s="202"/>
      <c r="B785" s="201"/>
    </row>
    <row r="786" spans="1:2" ht="14.25" customHeight="1" x14ac:dyDescent="0.25">
      <c r="A786" s="202"/>
      <c r="B786" s="201"/>
    </row>
    <row r="787" spans="1:2" ht="14.25" customHeight="1" x14ac:dyDescent="0.25">
      <c r="A787" s="202"/>
      <c r="B787" s="201"/>
    </row>
    <row r="788" spans="1:2" ht="14.25" customHeight="1" x14ac:dyDescent="0.25">
      <c r="A788" s="202"/>
      <c r="B788" s="201"/>
    </row>
    <row r="789" spans="1:2" ht="14.25" customHeight="1" x14ac:dyDescent="0.25">
      <c r="A789" s="202"/>
      <c r="B789" s="201"/>
    </row>
    <row r="790" spans="1:2" ht="14.25" customHeight="1" x14ac:dyDescent="0.25">
      <c r="A790" s="202"/>
      <c r="B790" s="201"/>
    </row>
    <row r="791" spans="1:2" ht="14.25" customHeight="1" x14ac:dyDescent="0.25">
      <c r="A791" s="202"/>
      <c r="B791" s="201"/>
    </row>
    <row r="792" spans="1:2" ht="14.25" customHeight="1" x14ac:dyDescent="0.25">
      <c r="A792" s="202"/>
      <c r="B792" s="201"/>
    </row>
    <row r="793" spans="1:2" ht="14.25" customHeight="1" x14ac:dyDescent="0.25">
      <c r="A793" s="202"/>
      <c r="B793" s="201"/>
    </row>
    <row r="794" spans="1:2" ht="14.25" customHeight="1" x14ac:dyDescent="0.25">
      <c r="A794" s="202"/>
      <c r="B794" s="201"/>
    </row>
    <row r="795" spans="1:2" ht="14.25" customHeight="1" x14ac:dyDescent="0.25">
      <c r="A795" s="202"/>
      <c r="B795" s="201"/>
    </row>
    <row r="796" spans="1:2" ht="14.25" customHeight="1" x14ac:dyDescent="0.25">
      <c r="A796" s="202"/>
      <c r="B796" s="201"/>
    </row>
    <row r="797" spans="1:2" ht="14.25" customHeight="1" x14ac:dyDescent="0.25">
      <c r="A797" s="202"/>
      <c r="B797" s="201"/>
    </row>
    <row r="798" spans="1:2" ht="14.25" customHeight="1" x14ac:dyDescent="0.25">
      <c r="A798" s="202"/>
      <c r="B798" s="201"/>
    </row>
    <row r="799" spans="1:2" ht="14.25" customHeight="1" x14ac:dyDescent="0.25">
      <c r="A799" s="202"/>
      <c r="B799" s="201"/>
    </row>
    <row r="800" spans="1:2" ht="14.25" customHeight="1" x14ac:dyDescent="0.25">
      <c r="A800" s="202"/>
      <c r="B800" s="201"/>
    </row>
    <row r="801" spans="1:2" ht="14.25" customHeight="1" x14ac:dyDescent="0.25">
      <c r="A801" s="202"/>
      <c r="B801" s="201"/>
    </row>
    <row r="802" spans="1:2" ht="14.25" customHeight="1" x14ac:dyDescent="0.25">
      <c r="A802" s="202"/>
      <c r="B802" s="201"/>
    </row>
    <row r="803" spans="1:2" ht="14.25" customHeight="1" x14ac:dyDescent="0.25">
      <c r="A803" s="202"/>
      <c r="B803" s="201"/>
    </row>
    <row r="804" spans="1:2" ht="14.25" customHeight="1" x14ac:dyDescent="0.25">
      <c r="A804" s="202"/>
      <c r="B804" s="201"/>
    </row>
    <row r="805" spans="1:2" ht="14.25" customHeight="1" x14ac:dyDescent="0.25">
      <c r="A805" s="202"/>
      <c r="B805" s="201"/>
    </row>
    <row r="806" spans="1:2" ht="14.25" customHeight="1" x14ac:dyDescent="0.25">
      <c r="A806" s="202"/>
      <c r="B806" s="201"/>
    </row>
    <row r="807" spans="1:2" ht="14.25" customHeight="1" x14ac:dyDescent="0.25">
      <c r="A807" s="202"/>
      <c r="B807" s="201"/>
    </row>
    <row r="808" spans="1:2" ht="14.25" customHeight="1" x14ac:dyDescent="0.25">
      <c r="A808" s="202"/>
      <c r="B808" s="201"/>
    </row>
    <row r="809" spans="1:2" ht="14.25" customHeight="1" x14ac:dyDescent="0.25">
      <c r="A809" s="202"/>
      <c r="B809" s="201"/>
    </row>
    <row r="810" spans="1:2" ht="14.25" customHeight="1" x14ac:dyDescent="0.25">
      <c r="A810" s="202"/>
      <c r="B810" s="201"/>
    </row>
    <row r="811" spans="1:2" ht="14.25" customHeight="1" x14ac:dyDescent="0.25">
      <c r="A811" s="202"/>
      <c r="B811" s="201"/>
    </row>
    <row r="812" spans="1:2" ht="14.25" customHeight="1" x14ac:dyDescent="0.25">
      <c r="A812" s="202"/>
      <c r="B812" s="201"/>
    </row>
    <row r="813" spans="1:2" ht="14.25" customHeight="1" x14ac:dyDescent="0.25">
      <c r="A813" s="202"/>
      <c r="B813" s="201"/>
    </row>
    <row r="814" spans="1:2" ht="14.25" customHeight="1" x14ac:dyDescent="0.25">
      <c r="A814" s="202"/>
      <c r="B814" s="201"/>
    </row>
    <row r="815" spans="1:2" ht="14.25" customHeight="1" x14ac:dyDescent="0.25">
      <c r="A815" s="202"/>
      <c r="B815" s="201"/>
    </row>
    <row r="816" spans="1:2" ht="14.25" customHeight="1" x14ac:dyDescent="0.25">
      <c r="A816" s="202"/>
      <c r="B816" s="201"/>
    </row>
    <row r="817" spans="1:2" ht="14.25" customHeight="1" x14ac:dyDescent="0.25">
      <c r="A817" s="202"/>
      <c r="B817" s="201"/>
    </row>
    <row r="818" spans="1:2" ht="14.25" customHeight="1" x14ac:dyDescent="0.25">
      <c r="A818" s="202"/>
      <c r="B818" s="201"/>
    </row>
    <row r="819" spans="1:2" ht="14.25" customHeight="1" x14ac:dyDescent="0.25">
      <c r="A819" s="202"/>
      <c r="B819" s="201"/>
    </row>
    <row r="820" spans="1:2" ht="14.25" customHeight="1" x14ac:dyDescent="0.25">
      <c r="A820" s="202"/>
      <c r="B820" s="201"/>
    </row>
    <row r="821" spans="1:2" ht="14.25" customHeight="1" x14ac:dyDescent="0.25">
      <c r="A821" s="202"/>
      <c r="B821" s="201"/>
    </row>
    <row r="822" spans="1:2" ht="14.25" customHeight="1" x14ac:dyDescent="0.25">
      <c r="A822" s="202"/>
      <c r="B822" s="201"/>
    </row>
    <row r="823" spans="1:2" ht="14.25" customHeight="1" x14ac:dyDescent="0.25">
      <c r="A823" s="202"/>
      <c r="B823" s="201"/>
    </row>
    <row r="824" spans="1:2" ht="14.25" customHeight="1" x14ac:dyDescent="0.25">
      <c r="A824" s="202"/>
      <c r="B824" s="201"/>
    </row>
    <row r="825" spans="1:2" ht="14.25" customHeight="1" x14ac:dyDescent="0.25">
      <c r="A825" s="202"/>
      <c r="B825" s="201"/>
    </row>
    <row r="826" spans="1:2" ht="14.25" customHeight="1" x14ac:dyDescent="0.25">
      <c r="A826" s="202"/>
      <c r="B826" s="201"/>
    </row>
    <row r="827" spans="1:2" ht="14.25" customHeight="1" x14ac:dyDescent="0.25">
      <c r="A827" s="202"/>
      <c r="B827" s="201"/>
    </row>
    <row r="828" spans="1:2" ht="14.25" customHeight="1" x14ac:dyDescent="0.25">
      <c r="A828" s="202"/>
      <c r="B828" s="201"/>
    </row>
    <row r="829" spans="1:2" ht="14.25" customHeight="1" x14ac:dyDescent="0.25">
      <c r="A829" s="202"/>
      <c r="B829" s="201"/>
    </row>
    <row r="830" spans="1:2" ht="14.25" customHeight="1" x14ac:dyDescent="0.25">
      <c r="A830" s="202"/>
      <c r="B830" s="201"/>
    </row>
    <row r="831" spans="1:2" ht="14.25" customHeight="1" x14ac:dyDescent="0.25">
      <c r="A831" s="202"/>
      <c r="B831" s="201"/>
    </row>
    <row r="832" spans="1:2" ht="14.25" customHeight="1" x14ac:dyDescent="0.25">
      <c r="A832" s="202"/>
      <c r="B832" s="201"/>
    </row>
    <row r="833" spans="1:2" ht="14.25" customHeight="1" x14ac:dyDescent="0.25">
      <c r="A833" s="202"/>
      <c r="B833" s="201"/>
    </row>
    <row r="834" spans="1:2" ht="14.25" customHeight="1" x14ac:dyDescent="0.25">
      <c r="A834" s="202"/>
      <c r="B834" s="201"/>
    </row>
    <row r="835" spans="1:2" ht="14.25" customHeight="1" x14ac:dyDescent="0.25">
      <c r="A835" s="202"/>
      <c r="B835" s="201"/>
    </row>
    <row r="836" spans="1:2" ht="14.25" customHeight="1" x14ac:dyDescent="0.25">
      <c r="A836" s="202"/>
      <c r="B836" s="201"/>
    </row>
    <row r="837" spans="1:2" ht="14.25" customHeight="1" x14ac:dyDescent="0.25">
      <c r="A837" s="202"/>
      <c r="B837" s="201"/>
    </row>
    <row r="838" spans="1:2" ht="14.25" customHeight="1" x14ac:dyDescent="0.25">
      <c r="A838" s="202"/>
      <c r="B838" s="201"/>
    </row>
    <row r="839" spans="1:2" ht="14.25" customHeight="1" x14ac:dyDescent="0.25">
      <c r="A839" s="202"/>
      <c r="B839" s="201"/>
    </row>
    <row r="840" spans="1:2" ht="14.25" customHeight="1" x14ac:dyDescent="0.25">
      <c r="A840" s="202"/>
      <c r="B840" s="201"/>
    </row>
    <row r="841" spans="1:2" ht="14.25" customHeight="1" x14ac:dyDescent="0.25">
      <c r="A841" s="202"/>
      <c r="B841" s="201"/>
    </row>
    <row r="842" spans="1:2" ht="14.25" customHeight="1" x14ac:dyDescent="0.25">
      <c r="A842" s="202"/>
      <c r="B842" s="201"/>
    </row>
    <row r="843" spans="1:2" ht="14.25" customHeight="1" x14ac:dyDescent="0.25">
      <c r="A843" s="202"/>
      <c r="B843" s="201"/>
    </row>
    <row r="844" spans="1:2" ht="14.25" customHeight="1" x14ac:dyDescent="0.25">
      <c r="A844" s="202"/>
      <c r="B844" s="201"/>
    </row>
    <row r="845" spans="1:2" ht="14.25" customHeight="1" x14ac:dyDescent="0.25">
      <c r="A845" s="202"/>
      <c r="B845" s="201"/>
    </row>
    <row r="846" spans="1:2" ht="14.25" customHeight="1" x14ac:dyDescent="0.25">
      <c r="A846" s="202"/>
      <c r="B846" s="201"/>
    </row>
    <row r="847" spans="1:2" ht="14.25" customHeight="1" x14ac:dyDescent="0.25">
      <c r="A847" s="202"/>
      <c r="B847" s="201"/>
    </row>
    <row r="848" spans="1:2" ht="14.25" customHeight="1" x14ac:dyDescent="0.25">
      <c r="A848" s="202"/>
      <c r="B848" s="201"/>
    </row>
    <row r="849" spans="1:2" ht="14.25" customHeight="1" x14ac:dyDescent="0.25">
      <c r="A849" s="202"/>
      <c r="B849" s="201"/>
    </row>
    <row r="850" spans="1:2" ht="14.25" customHeight="1" x14ac:dyDescent="0.25">
      <c r="A850" s="202"/>
      <c r="B850" s="201"/>
    </row>
    <row r="851" spans="1:2" ht="14.25" customHeight="1" x14ac:dyDescent="0.25">
      <c r="A851" s="202"/>
      <c r="B851" s="201"/>
    </row>
    <row r="852" spans="1:2" ht="14.25" customHeight="1" x14ac:dyDescent="0.25">
      <c r="A852" s="202"/>
      <c r="B852" s="201"/>
    </row>
    <row r="853" spans="1:2" ht="14.25" customHeight="1" x14ac:dyDescent="0.25">
      <c r="A853" s="202"/>
      <c r="B853" s="201"/>
    </row>
    <row r="854" spans="1:2" ht="14.25" customHeight="1" x14ac:dyDescent="0.25">
      <c r="A854" s="202"/>
      <c r="B854" s="201"/>
    </row>
    <row r="855" spans="1:2" ht="14.25" customHeight="1" x14ac:dyDescent="0.25">
      <c r="A855" s="202"/>
      <c r="B855" s="201"/>
    </row>
    <row r="856" spans="1:2" ht="14.25" customHeight="1" x14ac:dyDescent="0.25">
      <c r="A856" s="202"/>
      <c r="B856" s="201"/>
    </row>
    <row r="857" spans="1:2" ht="14.25" customHeight="1" x14ac:dyDescent="0.25">
      <c r="A857" s="202"/>
      <c r="B857" s="201"/>
    </row>
    <row r="858" spans="1:2" ht="14.25" customHeight="1" x14ac:dyDescent="0.25">
      <c r="A858" s="202"/>
      <c r="B858" s="201"/>
    </row>
    <row r="859" spans="1:2" ht="14.25" customHeight="1" x14ac:dyDescent="0.25">
      <c r="A859" s="202"/>
      <c r="B859" s="201"/>
    </row>
    <row r="860" spans="1:2" ht="14.25" customHeight="1" x14ac:dyDescent="0.25">
      <c r="A860" s="202"/>
      <c r="B860" s="201"/>
    </row>
    <row r="861" spans="1:2" ht="14.25" customHeight="1" x14ac:dyDescent="0.25">
      <c r="A861" s="202"/>
      <c r="B861" s="201"/>
    </row>
    <row r="862" spans="1:2" ht="14.25" customHeight="1" x14ac:dyDescent="0.25">
      <c r="A862" s="202"/>
      <c r="B862" s="201"/>
    </row>
    <row r="863" spans="1:2" ht="14.25" customHeight="1" x14ac:dyDescent="0.25">
      <c r="A863" s="202"/>
      <c r="B863" s="201"/>
    </row>
    <row r="864" spans="1:2" ht="14.25" customHeight="1" x14ac:dyDescent="0.25">
      <c r="A864" s="202"/>
      <c r="B864" s="201"/>
    </row>
    <row r="865" spans="1:2" ht="14.25" customHeight="1" x14ac:dyDescent="0.25">
      <c r="A865" s="202"/>
      <c r="B865" s="201"/>
    </row>
    <row r="866" spans="1:2" ht="14.25" customHeight="1" x14ac:dyDescent="0.25">
      <c r="A866" s="202"/>
      <c r="B866" s="201"/>
    </row>
    <row r="867" spans="1:2" ht="14.25" customHeight="1" x14ac:dyDescent="0.25">
      <c r="A867" s="202"/>
      <c r="B867" s="201"/>
    </row>
    <row r="868" spans="1:2" ht="14.25" customHeight="1" x14ac:dyDescent="0.25">
      <c r="A868" s="202"/>
      <c r="B868" s="201"/>
    </row>
    <row r="869" spans="1:2" ht="14.25" customHeight="1" x14ac:dyDescent="0.25">
      <c r="A869" s="202"/>
      <c r="B869" s="201"/>
    </row>
    <row r="870" spans="1:2" ht="14.25" customHeight="1" x14ac:dyDescent="0.25">
      <c r="A870" s="202"/>
      <c r="B870" s="201"/>
    </row>
    <row r="871" spans="1:2" ht="14.25" customHeight="1" x14ac:dyDescent="0.25">
      <c r="A871" s="202"/>
      <c r="B871" s="201"/>
    </row>
    <row r="872" spans="1:2" ht="14.25" customHeight="1" x14ac:dyDescent="0.25">
      <c r="A872" s="202"/>
      <c r="B872" s="201"/>
    </row>
    <row r="873" spans="1:2" ht="14.25" customHeight="1" x14ac:dyDescent="0.25">
      <c r="A873" s="202"/>
      <c r="B873" s="201"/>
    </row>
    <row r="874" spans="1:2" ht="14.25" customHeight="1" x14ac:dyDescent="0.25">
      <c r="A874" s="202"/>
      <c r="B874" s="201"/>
    </row>
    <row r="875" spans="1:2" ht="14.25" customHeight="1" x14ac:dyDescent="0.25">
      <c r="A875" s="202"/>
      <c r="B875" s="201"/>
    </row>
    <row r="876" spans="1:2" ht="14.25" customHeight="1" x14ac:dyDescent="0.25">
      <c r="A876" s="202"/>
      <c r="B876" s="201"/>
    </row>
    <row r="877" spans="1:2" ht="14.25" customHeight="1" x14ac:dyDescent="0.25">
      <c r="A877" s="202"/>
      <c r="B877" s="201"/>
    </row>
    <row r="878" spans="1:2" ht="14.25" customHeight="1" x14ac:dyDescent="0.25">
      <c r="A878" s="202"/>
      <c r="B878" s="201"/>
    </row>
    <row r="879" spans="1:2" ht="14.25" customHeight="1" x14ac:dyDescent="0.25">
      <c r="A879" s="202"/>
      <c r="B879" s="201"/>
    </row>
    <row r="880" spans="1:2" ht="14.25" customHeight="1" x14ac:dyDescent="0.25">
      <c r="A880" s="202"/>
      <c r="B880" s="201"/>
    </row>
    <row r="881" spans="1:2" ht="14.25" customHeight="1" x14ac:dyDescent="0.25">
      <c r="A881" s="202"/>
      <c r="B881" s="201"/>
    </row>
    <row r="882" spans="1:2" ht="14.25" customHeight="1" x14ac:dyDescent="0.25">
      <c r="A882" s="202"/>
      <c r="B882" s="201"/>
    </row>
    <row r="883" spans="1:2" ht="14.25" customHeight="1" x14ac:dyDescent="0.25">
      <c r="A883" s="202"/>
      <c r="B883" s="201"/>
    </row>
    <row r="884" spans="1:2" ht="14.25" customHeight="1" x14ac:dyDescent="0.25">
      <c r="A884" s="202"/>
      <c r="B884" s="201"/>
    </row>
    <row r="885" spans="1:2" ht="14.25" customHeight="1" x14ac:dyDescent="0.25">
      <c r="A885" s="202"/>
      <c r="B885" s="201"/>
    </row>
    <row r="886" spans="1:2" ht="14.25" customHeight="1" x14ac:dyDescent="0.25">
      <c r="A886" s="202"/>
      <c r="B886" s="201"/>
    </row>
    <row r="887" spans="1:2" ht="14.25" customHeight="1" x14ac:dyDescent="0.25">
      <c r="A887" s="202"/>
      <c r="B887" s="201"/>
    </row>
    <row r="888" spans="1:2" ht="14.25" customHeight="1" x14ac:dyDescent="0.25">
      <c r="A888" s="202"/>
      <c r="B888" s="201"/>
    </row>
    <row r="889" spans="1:2" ht="14.25" customHeight="1" x14ac:dyDescent="0.25">
      <c r="A889" s="202"/>
      <c r="B889" s="201"/>
    </row>
    <row r="890" spans="1:2" ht="14.25" customHeight="1" x14ac:dyDescent="0.25">
      <c r="A890" s="202"/>
      <c r="B890" s="201"/>
    </row>
    <row r="891" spans="1:2" ht="14.25" customHeight="1" x14ac:dyDescent="0.25">
      <c r="A891" s="202"/>
      <c r="B891" s="201"/>
    </row>
    <row r="892" spans="1:2" ht="14.25" customHeight="1" x14ac:dyDescent="0.25">
      <c r="A892" s="202"/>
      <c r="B892" s="201"/>
    </row>
    <row r="893" spans="1:2" ht="14.25" customHeight="1" x14ac:dyDescent="0.25">
      <c r="A893" s="202"/>
      <c r="B893" s="201"/>
    </row>
    <row r="894" spans="1:2" ht="14.25" customHeight="1" x14ac:dyDescent="0.25">
      <c r="A894" s="202"/>
      <c r="B894" s="201"/>
    </row>
    <row r="895" spans="1:2" ht="14.25" customHeight="1" x14ac:dyDescent="0.25">
      <c r="A895" s="202"/>
      <c r="B895" s="201"/>
    </row>
    <row r="896" spans="1:2" ht="14.25" customHeight="1" x14ac:dyDescent="0.25">
      <c r="A896" s="202"/>
      <c r="B896" s="201"/>
    </row>
    <row r="897" spans="1:2" ht="14.25" customHeight="1" x14ac:dyDescent="0.25">
      <c r="A897" s="202"/>
      <c r="B897" s="201"/>
    </row>
    <row r="898" spans="1:2" ht="14.25" customHeight="1" x14ac:dyDescent="0.25">
      <c r="A898" s="202"/>
      <c r="B898" s="201"/>
    </row>
    <row r="899" spans="1:2" ht="14.25" customHeight="1" x14ac:dyDescent="0.25">
      <c r="A899" s="202"/>
      <c r="B899" s="201"/>
    </row>
    <row r="900" spans="1:2" ht="14.25" customHeight="1" x14ac:dyDescent="0.25">
      <c r="A900" s="202"/>
      <c r="B900" s="201"/>
    </row>
    <row r="901" spans="1:2" ht="14.25" customHeight="1" x14ac:dyDescent="0.25">
      <c r="A901" s="202"/>
      <c r="B901" s="201"/>
    </row>
    <row r="902" spans="1:2" ht="14.25" customHeight="1" x14ac:dyDescent="0.25">
      <c r="A902" s="202"/>
      <c r="B902" s="201"/>
    </row>
    <row r="903" spans="1:2" ht="14.25" customHeight="1" x14ac:dyDescent="0.25">
      <c r="A903" s="202"/>
      <c r="B903" s="201"/>
    </row>
    <row r="904" spans="1:2" ht="14.25" customHeight="1" x14ac:dyDescent="0.25">
      <c r="A904" s="202"/>
      <c r="B904" s="201"/>
    </row>
    <row r="905" spans="1:2" ht="14.25" customHeight="1" x14ac:dyDescent="0.25">
      <c r="A905" s="202"/>
      <c r="B905" s="201"/>
    </row>
    <row r="906" spans="1:2" ht="14.25" customHeight="1" x14ac:dyDescent="0.25">
      <c r="A906" s="202"/>
      <c r="B906" s="201"/>
    </row>
    <row r="907" spans="1:2" ht="14.25" customHeight="1" x14ac:dyDescent="0.25">
      <c r="A907" s="202"/>
      <c r="B907" s="201"/>
    </row>
    <row r="908" spans="1:2" ht="14.25" customHeight="1" x14ac:dyDescent="0.25">
      <c r="A908" s="202"/>
      <c r="B908" s="201"/>
    </row>
    <row r="909" spans="1:2" ht="14.25" customHeight="1" x14ac:dyDescent="0.25">
      <c r="A909" s="202"/>
      <c r="B909" s="201"/>
    </row>
    <row r="910" spans="1:2" ht="14.25" customHeight="1" x14ac:dyDescent="0.25">
      <c r="A910" s="202"/>
      <c r="B910" s="201"/>
    </row>
    <row r="911" spans="1:2" ht="14.25" customHeight="1" x14ac:dyDescent="0.25">
      <c r="A911" s="202"/>
      <c r="B911" s="201"/>
    </row>
    <row r="912" spans="1:2" ht="14.25" customHeight="1" x14ac:dyDescent="0.25">
      <c r="A912" s="202"/>
      <c r="B912" s="201"/>
    </row>
    <row r="913" spans="1:2" ht="14.25" customHeight="1" x14ac:dyDescent="0.25">
      <c r="A913" s="202"/>
      <c r="B913" s="201"/>
    </row>
    <row r="914" spans="1:2" ht="14.25" customHeight="1" x14ac:dyDescent="0.25">
      <c r="A914" s="202"/>
      <c r="B914" s="201"/>
    </row>
    <row r="915" spans="1:2" ht="14.25" customHeight="1" x14ac:dyDescent="0.25">
      <c r="A915" s="202"/>
      <c r="B915" s="201"/>
    </row>
    <row r="916" spans="1:2" ht="14.25" customHeight="1" x14ac:dyDescent="0.25">
      <c r="A916" s="202"/>
      <c r="B916" s="201"/>
    </row>
    <row r="917" spans="1:2" ht="14.25" customHeight="1" x14ac:dyDescent="0.25">
      <c r="A917" s="202"/>
      <c r="B917" s="201"/>
    </row>
    <row r="918" spans="1:2" ht="14.25" customHeight="1" x14ac:dyDescent="0.25">
      <c r="A918" s="202"/>
      <c r="B918" s="201"/>
    </row>
    <row r="919" spans="1:2" ht="14.25" customHeight="1" x14ac:dyDescent="0.25">
      <c r="A919" s="202"/>
      <c r="B919" s="201"/>
    </row>
    <row r="920" spans="1:2" ht="14.25" customHeight="1" x14ac:dyDescent="0.25">
      <c r="A920" s="202"/>
      <c r="B920" s="201"/>
    </row>
    <row r="921" spans="1:2" ht="14.25" customHeight="1" x14ac:dyDescent="0.25">
      <c r="A921" s="202"/>
      <c r="B921" s="201"/>
    </row>
    <row r="922" spans="1:2" ht="14.25" customHeight="1" x14ac:dyDescent="0.25">
      <c r="A922" s="202"/>
      <c r="B922" s="201"/>
    </row>
    <row r="923" spans="1:2" ht="14.25" customHeight="1" x14ac:dyDescent="0.25">
      <c r="A923" s="202"/>
      <c r="B923" s="201"/>
    </row>
    <row r="924" spans="1:2" ht="14.25" customHeight="1" x14ac:dyDescent="0.25">
      <c r="A924" s="202"/>
      <c r="B924" s="201"/>
    </row>
    <row r="925" spans="1:2" ht="14.25" customHeight="1" x14ac:dyDescent="0.25">
      <c r="A925" s="202"/>
      <c r="B925" s="201"/>
    </row>
    <row r="926" spans="1:2" ht="14.25" customHeight="1" x14ac:dyDescent="0.25">
      <c r="A926" s="202"/>
      <c r="B926" s="201"/>
    </row>
    <row r="927" spans="1:2" ht="14.25" customHeight="1" x14ac:dyDescent="0.25">
      <c r="A927" s="202"/>
      <c r="B927" s="201"/>
    </row>
    <row r="928" spans="1:2" ht="14.25" customHeight="1" x14ac:dyDescent="0.25">
      <c r="A928" s="202"/>
      <c r="B928" s="201"/>
    </row>
    <row r="929" spans="1:2" ht="14.25" customHeight="1" x14ac:dyDescent="0.25">
      <c r="A929" s="202"/>
      <c r="B929" s="201"/>
    </row>
    <row r="930" spans="1:2" ht="14.25" customHeight="1" x14ac:dyDescent="0.25">
      <c r="A930" s="202"/>
      <c r="B930" s="201"/>
    </row>
    <row r="931" spans="1:2" ht="14.25" customHeight="1" x14ac:dyDescent="0.25">
      <c r="A931" s="202"/>
      <c r="B931" s="201"/>
    </row>
    <row r="932" spans="1:2" ht="14.25" customHeight="1" x14ac:dyDescent="0.25">
      <c r="A932" s="202"/>
      <c r="B932" s="201"/>
    </row>
    <row r="933" spans="1:2" ht="14.25" customHeight="1" x14ac:dyDescent="0.25">
      <c r="A933" s="202"/>
      <c r="B933" s="201"/>
    </row>
    <row r="934" spans="1:2" ht="14.25" customHeight="1" x14ac:dyDescent="0.25">
      <c r="A934" s="202"/>
      <c r="B934" s="201"/>
    </row>
    <row r="935" spans="1:2" ht="14.25" customHeight="1" x14ac:dyDescent="0.25">
      <c r="A935" s="202"/>
      <c r="B935" s="201"/>
    </row>
    <row r="936" spans="1:2" ht="14.25" customHeight="1" x14ac:dyDescent="0.25">
      <c r="A936" s="202"/>
      <c r="B936" s="201"/>
    </row>
    <row r="937" spans="1:2" ht="14.25" customHeight="1" x14ac:dyDescent="0.25">
      <c r="A937" s="202"/>
      <c r="B937" s="201"/>
    </row>
    <row r="938" spans="1:2" ht="14.25" customHeight="1" x14ac:dyDescent="0.25">
      <c r="A938" s="202"/>
      <c r="B938" s="201"/>
    </row>
    <row r="939" spans="1:2" ht="14.25" customHeight="1" x14ac:dyDescent="0.25">
      <c r="A939" s="202"/>
      <c r="B939" s="201"/>
    </row>
    <row r="940" spans="1:2" ht="14.25" customHeight="1" x14ac:dyDescent="0.25">
      <c r="A940" s="202"/>
      <c r="B940" s="201"/>
    </row>
    <row r="941" spans="1:2" ht="14.25" customHeight="1" x14ac:dyDescent="0.25">
      <c r="A941" s="202"/>
      <c r="B941" s="201"/>
    </row>
    <row r="942" spans="1:2" ht="14.25" customHeight="1" x14ac:dyDescent="0.25">
      <c r="A942" s="202"/>
      <c r="B942" s="201"/>
    </row>
    <row r="943" spans="1:2" ht="14.25" customHeight="1" x14ac:dyDescent="0.25">
      <c r="A943" s="202"/>
      <c r="B943" s="201"/>
    </row>
    <row r="944" spans="1:2" ht="14.25" customHeight="1" x14ac:dyDescent="0.25">
      <c r="A944" s="202"/>
      <c r="B944" s="201"/>
    </row>
    <row r="945" spans="1:2" ht="14.25" customHeight="1" x14ac:dyDescent="0.25">
      <c r="A945" s="202"/>
      <c r="B945" s="201"/>
    </row>
    <row r="946" spans="1:2" ht="14.25" customHeight="1" x14ac:dyDescent="0.25">
      <c r="A946" s="202"/>
      <c r="B946" s="201"/>
    </row>
    <row r="947" spans="1:2" ht="14.25" customHeight="1" x14ac:dyDescent="0.25">
      <c r="A947" s="202"/>
      <c r="B947" s="201"/>
    </row>
    <row r="948" spans="1:2" ht="14.25" customHeight="1" x14ac:dyDescent="0.25">
      <c r="A948" s="202"/>
      <c r="B948" s="201"/>
    </row>
    <row r="949" spans="1:2" ht="14.25" customHeight="1" x14ac:dyDescent="0.25">
      <c r="A949" s="202"/>
      <c r="B949" s="201"/>
    </row>
    <row r="950" spans="1:2" ht="14.25" customHeight="1" x14ac:dyDescent="0.25">
      <c r="A950" s="202"/>
      <c r="B950" s="201"/>
    </row>
    <row r="951" spans="1:2" ht="14.25" customHeight="1" x14ac:dyDescent="0.25">
      <c r="A951" s="202"/>
      <c r="B951" s="201"/>
    </row>
    <row r="952" spans="1:2" ht="14.25" customHeight="1" x14ac:dyDescent="0.25">
      <c r="A952" s="202"/>
      <c r="B952" s="201"/>
    </row>
    <row r="953" spans="1:2" ht="14.25" customHeight="1" x14ac:dyDescent="0.25">
      <c r="A953" s="202"/>
      <c r="B953" s="201"/>
    </row>
    <row r="954" spans="1:2" ht="14.25" customHeight="1" x14ac:dyDescent="0.25">
      <c r="A954" s="202"/>
      <c r="B954" s="201"/>
    </row>
    <row r="955" spans="1:2" ht="14.25" customHeight="1" x14ac:dyDescent="0.25">
      <c r="A955" s="202"/>
      <c r="B955" s="201"/>
    </row>
    <row r="956" spans="1:2" ht="14.25" customHeight="1" x14ac:dyDescent="0.25">
      <c r="A956" s="202"/>
      <c r="B956" s="201"/>
    </row>
    <row r="957" spans="1:2" ht="14.25" customHeight="1" x14ac:dyDescent="0.25">
      <c r="A957" s="202"/>
      <c r="B957" s="201"/>
    </row>
    <row r="958" spans="1:2" ht="14.25" customHeight="1" x14ac:dyDescent="0.25">
      <c r="A958" s="202"/>
      <c r="B958" s="201"/>
    </row>
    <row r="959" spans="1:2" ht="14.25" customHeight="1" x14ac:dyDescent="0.25">
      <c r="A959" s="202"/>
      <c r="B959" s="201"/>
    </row>
    <row r="960" spans="1:2" ht="14.25" customHeight="1" x14ac:dyDescent="0.25">
      <c r="A960" s="202"/>
      <c r="B960" s="201"/>
    </row>
    <row r="961" spans="1:2" ht="14.25" customHeight="1" x14ac:dyDescent="0.25">
      <c r="A961" s="202"/>
      <c r="B961" s="201"/>
    </row>
    <row r="962" spans="1:2" ht="14.25" customHeight="1" x14ac:dyDescent="0.25">
      <c r="A962" s="202"/>
      <c r="B962" s="201"/>
    </row>
    <row r="963" spans="1:2" ht="14.25" customHeight="1" x14ac:dyDescent="0.25">
      <c r="A963" s="202"/>
      <c r="B963" s="201"/>
    </row>
    <row r="964" spans="1:2" ht="14.25" customHeight="1" x14ac:dyDescent="0.25">
      <c r="A964" s="202"/>
      <c r="B964" s="201"/>
    </row>
    <row r="965" spans="1:2" ht="14.25" customHeight="1" x14ac:dyDescent="0.25">
      <c r="A965" s="202"/>
      <c r="B965" s="201"/>
    </row>
    <row r="966" spans="1:2" ht="14.25" customHeight="1" x14ac:dyDescent="0.25">
      <c r="A966" s="202"/>
      <c r="B966" s="201"/>
    </row>
    <row r="967" spans="1:2" ht="14.25" customHeight="1" x14ac:dyDescent="0.25">
      <c r="A967" s="202"/>
      <c r="B967" s="201"/>
    </row>
    <row r="968" spans="1:2" ht="14.25" customHeight="1" x14ac:dyDescent="0.25">
      <c r="A968" s="202"/>
      <c r="B968" s="201"/>
    </row>
    <row r="969" spans="1:2" ht="14.25" customHeight="1" x14ac:dyDescent="0.25">
      <c r="A969" s="202"/>
      <c r="B969" s="201"/>
    </row>
    <row r="970" spans="1:2" ht="14.25" customHeight="1" x14ac:dyDescent="0.25">
      <c r="A970" s="202"/>
      <c r="B970" s="201"/>
    </row>
    <row r="971" spans="1:2" ht="14.25" customHeight="1" x14ac:dyDescent="0.25">
      <c r="A971" s="202"/>
      <c r="B971" s="201"/>
    </row>
    <row r="972" spans="1:2" ht="14.25" customHeight="1" x14ac:dyDescent="0.25">
      <c r="A972" s="202"/>
      <c r="B972" s="201"/>
    </row>
    <row r="973" spans="1:2" ht="14.25" customHeight="1" x14ac:dyDescent="0.25">
      <c r="A973" s="202"/>
      <c r="B973" s="201"/>
    </row>
    <row r="974" spans="1:2" ht="14.25" customHeight="1" x14ac:dyDescent="0.25">
      <c r="A974" s="202"/>
      <c r="B974" s="201"/>
    </row>
    <row r="975" spans="1:2" ht="14.25" customHeight="1" x14ac:dyDescent="0.25">
      <c r="A975" s="202"/>
      <c r="B975" s="201"/>
    </row>
    <row r="976" spans="1:2" ht="14.25" customHeight="1" x14ac:dyDescent="0.25">
      <c r="A976" s="202"/>
      <c r="B976" s="201"/>
    </row>
    <row r="977" spans="1:2" ht="14.25" customHeight="1" x14ac:dyDescent="0.25">
      <c r="A977" s="202"/>
      <c r="B977" s="201"/>
    </row>
    <row r="978" spans="1:2" ht="14.25" customHeight="1" x14ac:dyDescent="0.25">
      <c r="A978" s="202"/>
      <c r="B978" s="201"/>
    </row>
    <row r="979" spans="1:2" ht="14.25" customHeight="1" x14ac:dyDescent="0.25">
      <c r="A979" s="202"/>
      <c r="B979" s="201"/>
    </row>
    <row r="980" spans="1:2" ht="14.25" customHeight="1" x14ac:dyDescent="0.25">
      <c r="A980" s="202"/>
      <c r="B980" s="201"/>
    </row>
    <row r="981" spans="1:2" ht="14.25" customHeight="1" x14ac:dyDescent="0.25">
      <c r="A981" s="202"/>
      <c r="B981" s="201"/>
    </row>
    <row r="982" spans="1:2" ht="14.25" customHeight="1" x14ac:dyDescent="0.25">
      <c r="A982" s="202"/>
      <c r="B982" s="201"/>
    </row>
    <row r="983" spans="1:2" ht="14.25" customHeight="1" x14ac:dyDescent="0.25">
      <c r="A983" s="202"/>
      <c r="B983" s="201"/>
    </row>
    <row r="984" spans="1:2" ht="14.25" customHeight="1" x14ac:dyDescent="0.25">
      <c r="A984" s="202"/>
      <c r="B984" s="201"/>
    </row>
    <row r="985" spans="1:2" ht="14.25" customHeight="1" x14ac:dyDescent="0.25">
      <c r="A985" s="202"/>
      <c r="B985" s="201"/>
    </row>
    <row r="986" spans="1:2" ht="14.25" customHeight="1" x14ac:dyDescent="0.25">
      <c r="A986" s="202"/>
      <c r="B986" s="201"/>
    </row>
    <row r="987" spans="1:2" ht="14.25" customHeight="1" x14ac:dyDescent="0.25">
      <c r="A987" s="202"/>
      <c r="B987" s="201"/>
    </row>
    <row r="988" spans="1:2" ht="14.25" customHeight="1" x14ac:dyDescent="0.25">
      <c r="A988" s="202"/>
      <c r="B988" s="201"/>
    </row>
    <row r="989" spans="1:2" ht="14.25" customHeight="1" x14ac:dyDescent="0.25">
      <c r="A989" s="202"/>
      <c r="B989" s="201"/>
    </row>
    <row r="990" spans="1:2" ht="14.25" customHeight="1" x14ac:dyDescent="0.25">
      <c r="A990" s="202"/>
      <c r="B990" s="201"/>
    </row>
    <row r="991" spans="1:2" ht="14.25" customHeight="1" x14ac:dyDescent="0.25">
      <c r="A991" s="202"/>
      <c r="B991" s="201"/>
    </row>
    <row r="992" spans="1:2" ht="14.25" customHeight="1" x14ac:dyDescent="0.25">
      <c r="A992" s="202"/>
      <c r="B992" s="201"/>
    </row>
    <row r="993" spans="1:2" ht="14.25" customHeight="1" x14ac:dyDescent="0.25">
      <c r="A993" s="202"/>
      <c r="B993" s="201"/>
    </row>
    <row r="994" spans="1:2" ht="14.25" customHeight="1" x14ac:dyDescent="0.25">
      <c r="A994" s="202"/>
      <c r="B994" s="201"/>
    </row>
    <row r="995" spans="1:2" ht="14.25" customHeight="1" x14ac:dyDescent="0.25">
      <c r="A995" s="202"/>
      <c r="B995" s="201"/>
    </row>
    <row r="996" spans="1:2" ht="14.25" customHeight="1" x14ac:dyDescent="0.25">
      <c r="A996" s="202"/>
      <c r="B996" s="201"/>
    </row>
    <row r="997" spans="1:2" ht="14.25" customHeight="1" x14ac:dyDescent="0.25">
      <c r="A997" s="202"/>
      <c r="B997" s="201"/>
    </row>
    <row r="998" spans="1:2" ht="14.25" customHeight="1" x14ac:dyDescent="0.25">
      <c r="A998" s="202"/>
      <c r="B998" s="201"/>
    </row>
    <row r="999" spans="1:2" ht="14.25" customHeight="1" x14ac:dyDescent="0.25">
      <c r="A999" s="202"/>
      <c r="B999" s="201"/>
    </row>
    <row r="1000" spans="1:2" ht="14.25" customHeight="1" x14ac:dyDescent="0.25">
      <c r="A1000" s="202"/>
      <c r="B1000" s="201"/>
    </row>
    <row r="1001" spans="1:2" ht="14.25" customHeight="1" x14ac:dyDescent="0.25">
      <c r="A1001" s="202"/>
      <c r="B1001" s="201"/>
    </row>
    <row r="1002" spans="1:2" ht="14.25" customHeight="1" x14ac:dyDescent="0.25">
      <c r="A1002" s="202"/>
      <c r="B1002" s="201"/>
    </row>
    <row r="1003" spans="1:2" ht="14.25" customHeight="1" x14ac:dyDescent="0.25">
      <c r="A1003" s="202"/>
      <c r="B1003" s="201"/>
    </row>
    <row r="1004" spans="1:2" ht="14.25" customHeight="1" x14ac:dyDescent="0.25">
      <c r="A1004" s="202"/>
      <c r="B1004" s="201"/>
    </row>
    <row r="1005" spans="1:2" ht="14.25" customHeight="1" x14ac:dyDescent="0.25">
      <c r="A1005" s="202"/>
      <c r="B1005" s="201"/>
    </row>
    <row r="1006" spans="1:2" ht="14.25" customHeight="1" x14ac:dyDescent="0.25">
      <c r="A1006" s="202"/>
      <c r="B1006" s="201"/>
    </row>
  </sheetData>
  <mergeCells count="9">
    <mergeCell ref="E8:E9"/>
    <mergeCell ref="A22:E22"/>
    <mergeCell ref="A6:D6"/>
    <mergeCell ref="A8:A9"/>
    <mergeCell ref="B8:B9"/>
    <mergeCell ref="C8:C9"/>
    <mergeCell ref="D8:D9"/>
    <mergeCell ref="A17:E17"/>
    <mergeCell ref="A7:E7"/>
  </mergeCells>
  <pageMargins left="0" right="0" top="0" bottom="0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zoomScale="85" zoomScaleNormal="85" workbookViewId="0">
      <selection activeCell="B13" sqref="B13:B18"/>
    </sheetView>
  </sheetViews>
  <sheetFormatPr defaultRowHeight="19.899999999999999" customHeight="1" x14ac:dyDescent="0.25"/>
  <cols>
    <col min="1" max="1" width="5.7109375" customWidth="1"/>
    <col min="2" max="2" width="36.5703125" customWidth="1"/>
    <col min="3" max="3" width="25.28515625" style="25" customWidth="1"/>
    <col min="4" max="4" width="9.5703125" style="9" customWidth="1"/>
    <col min="5" max="5" width="11.28515625" customWidth="1"/>
    <col min="6" max="6" width="11.85546875" customWidth="1"/>
    <col min="7" max="7" width="10.42578125" customWidth="1"/>
  </cols>
  <sheetData>
    <row r="1" spans="1:11" ht="16.149999999999999" customHeight="1" x14ac:dyDescent="0.25">
      <c r="F1" s="22" t="s">
        <v>243</v>
      </c>
    </row>
    <row r="2" spans="1:11" ht="16.149999999999999" customHeight="1" x14ac:dyDescent="0.25">
      <c r="F2" s="23" t="s">
        <v>244</v>
      </c>
    </row>
    <row r="3" spans="1:11" ht="16.149999999999999" customHeight="1" x14ac:dyDescent="0.25">
      <c r="F3" s="23" t="s">
        <v>245</v>
      </c>
    </row>
    <row r="4" spans="1:11" ht="16.149999999999999" customHeight="1" x14ac:dyDescent="0.25">
      <c r="F4" s="24" t="s">
        <v>246</v>
      </c>
    </row>
    <row r="5" spans="1:11" ht="16.149999999999999" customHeight="1" x14ac:dyDescent="0.25">
      <c r="C5" s="27"/>
      <c r="D5" s="28"/>
      <c r="E5" s="29" t="s">
        <v>344</v>
      </c>
      <c r="F5" s="26">
        <f>F88</f>
        <v>0</v>
      </c>
    </row>
    <row r="6" spans="1:11" ht="16.149999999999999" customHeight="1" thickBot="1" x14ac:dyDescent="0.3">
      <c r="C6" s="343" t="s">
        <v>209</v>
      </c>
      <c r="D6" s="343"/>
      <c r="E6" s="343"/>
      <c r="F6" s="26">
        <f>F96</f>
        <v>0</v>
      </c>
    </row>
    <row r="7" spans="1:11" ht="70.150000000000006" customHeight="1" thickTop="1" thickBot="1" x14ac:dyDescent="0.3">
      <c r="A7" s="33" t="s">
        <v>198</v>
      </c>
      <c r="B7" s="33" t="s">
        <v>259</v>
      </c>
      <c r="C7" s="34" t="s">
        <v>260</v>
      </c>
      <c r="D7" s="35" t="s">
        <v>261</v>
      </c>
      <c r="E7" s="36" t="s">
        <v>202</v>
      </c>
      <c r="F7" s="37" t="s">
        <v>203</v>
      </c>
    </row>
    <row r="8" spans="1:11" ht="18.600000000000001" customHeight="1" thickTop="1" thickBot="1" x14ac:dyDescent="0.3">
      <c r="A8" s="337" t="s">
        <v>262</v>
      </c>
      <c r="B8" s="338"/>
      <c r="C8" s="338"/>
      <c r="D8" s="338"/>
      <c r="E8" s="338"/>
      <c r="F8" s="338">
        <f>D8*E8</f>
        <v>0</v>
      </c>
    </row>
    <row r="9" spans="1:11" ht="19.899999999999999" customHeight="1" thickTop="1" thickBot="1" x14ac:dyDescent="0.3">
      <c r="A9" s="339">
        <v>1</v>
      </c>
      <c r="B9" s="345" t="s">
        <v>400</v>
      </c>
      <c r="C9" s="38" t="s">
        <v>263</v>
      </c>
      <c r="D9" s="39">
        <v>14.9</v>
      </c>
      <c r="E9" s="40"/>
      <c r="F9" s="37">
        <f t="shared" ref="F9:F82" si="0">D9*E9</f>
        <v>0</v>
      </c>
    </row>
    <row r="10" spans="1:11" ht="19.899999999999999" customHeight="1" thickTop="1" thickBot="1" x14ac:dyDescent="0.3">
      <c r="A10" s="344"/>
      <c r="B10" s="346"/>
      <c r="C10" s="38" t="s">
        <v>264</v>
      </c>
      <c r="D10" s="97">
        <v>44.5</v>
      </c>
      <c r="E10" s="41"/>
      <c r="F10" s="37">
        <f t="shared" si="0"/>
        <v>0</v>
      </c>
      <c r="J10" s="32"/>
      <c r="K10" s="32"/>
    </row>
    <row r="11" spans="1:11" ht="19.899999999999999" customHeight="1" thickTop="1" thickBot="1" x14ac:dyDescent="0.3">
      <c r="A11" s="344"/>
      <c r="B11" s="346"/>
      <c r="C11" s="361" t="s">
        <v>470</v>
      </c>
      <c r="D11" s="97">
        <v>384</v>
      </c>
      <c r="E11" s="197"/>
      <c r="F11" s="99">
        <f t="shared" si="0"/>
        <v>0</v>
      </c>
      <c r="J11" s="32"/>
      <c r="K11" s="32"/>
    </row>
    <row r="12" spans="1:11" ht="19.899999999999999" customHeight="1" thickTop="1" thickBot="1" x14ac:dyDescent="0.3">
      <c r="A12" s="344"/>
      <c r="B12" s="347"/>
      <c r="C12" s="38" t="s">
        <v>265</v>
      </c>
      <c r="D12" s="177">
        <v>788</v>
      </c>
      <c r="E12" s="36"/>
      <c r="F12" s="37">
        <f t="shared" si="0"/>
        <v>0</v>
      </c>
      <c r="J12" s="32"/>
    </row>
    <row r="13" spans="1:11" ht="19.899999999999999" customHeight="1" thickTop="1" thickBot="1" x14ac:dyDescent="0.3">
      <c r="A13" s="339">
        <v>2</v>
      </c>
      <c r="B13" s="348" t="s">
        <v>418</v>
      </c>
      <c r="C13" s="354" t="s">
        <v>471</v>
      </c>
      <c r="D13" s="177">
        <v>118.8</v>
      </c>
      <c r="E13" s="360"/>
      <c r="F13" s="99">
        <f t="shared" si="0"/>
        <v>0</v>
      </c>
      <c r="J13" s="32"/>
    </row>
    <row r="14" spans="1:11" ht="19.899999999999999" customHeight="1" thickTop="1" thickBot="1" x14ac:dyDescent="0.3">
      <c r="A14" s="344"/>
      <c r="B14" s="349"/>
      <c r="C14" s="246" t="s">
        <v>266</v>
      </c>
      <c r="D14" s="177">
        <v>199.2</v>
      </c>
      <c r="E14" s="41"/>
      <c r="F14" s="37">
        <f t="shared" si="0"/>
        <v>0</v>
      </c>
    </row>
    <row r="15" spans="1:11" ht="19.899999999999999" customHeight="1" thickTop="1" thickBot="1" x14ac:dyDescent="0.3">
      <c r="A15" s="344"/>
      <c r="B15" s="349"/>
      <c r="C15" s="354" t="s">
        <v>472</v>
      </c>
      <c r="D15" s="177">
        <v>534</v>
      </c>
      <c r="E15" s="359"/>
      <c r="F15" s="99">
        <f t="shared" si="0"/>
        <v>0</v>
      </c>
    </row>
    <row r="16" spans="1:11" ht="19.899999999999999" customHeight="1" thickTop="1" thickBot="1" x14ac:dyDescent="0.3">
      <c r="A16" s="344"/>
      <c r="B16" s="349"/>
      <c r="C16" s="246" t="s">
        <v>267</v>
      </c>
      <c r="D16" s="177">
        <v>996</v>
      </c>
      <c r="E16" s="41"/>
      <c r="F16" s="37">
        <f t="shared" si="0"/>
        <v>0</v>
      </c>
    </row>
    <row r="17" spans="1:10" ht="19.899999999999999" customHeight="1" thickTop="1" thickBot="1" x14ac:dyDescent="0.3">
      <c r="A17" s="344"/>
      <c r="B17" s="349"/>
      <c r="C17" s="246" t="s">
        <v>268</v>
      </c>
      <c r="D17" s="80">
        <v>1992</v>
      </c>
      <c r="E17" s="41"/>
      <c r="F17" s="37">
        <f t="shared" si="0"/>
        <v>0</v>
      </c>
    </row>
    <row r="18" spans="1:10" ht="19.899999999999999" customHeight="1" thickTop="1" thickBot="1" x14ac:dyDescent="0.3">
      <c r="A18" s="340"/>
      <c r="B18" s="350"/>
      <c r="C18" s="247" t="s">
        <v>269</v>
      </c>
      <c r="D18" s="182">
        <v>19920</v>
      </c>
      <c r="E18" s="41"/>
      <c r="F18" s="37">
        <f>D18*E18</f>
        <v>0</v>
      </c>
    </row>
    <row r="19" spans="1:10" ht="27" customHeight="1" thickTop="1" thickBot="1" x14ac:dyDescent="0.3">
      <c r="A19" s="339">
        <v>3</v>
      </c>
      <c r="B19" s="341" t="s">
        <v>477</v>
      </c>
      <c r="C19" s="247" t="s">
        <v>473</v>
      </c>
      <c r="D19" s="248">
        <v>222</v>
      </c>
      <c r="E19" s="65"/>
      <c r="F19" s="37">
        <f>D19*E19</f>
        <v>0</v>
      </c>
    </row>
    <row r="20" spans="1:10" ht="25.15" customHeight="1" thickTop="1" thickBot="1" x14ac:dyDescent="0.3">
      <c r="A20" s="340"/>
      <c r="B20" s="342"/>
      <c r="C20" s="246" t="s">
        <v>268</v>
      </c>
      <c r="D20" s="249">
        <v>2220</v>
      </c>
      <c r="E20" s="65"/>
      <c r="F20" s="37">
        <f>D20*E20</f>
        <v>0</v>
      </c>
    </row>
    <row r="21" spans="1:10" ht="38.25" customHeight="1" thickTop="1" thickBot="1" x14ac:dyDescent="0.3">
      <c r="A21" s="240">
        <v>4</v>
      </c>
      <c r="B21" s="94" t="s">
        <v>437</v>
      </c>
      <c r="C21" s="354" t="s">
        <v>473</v>
      </c>
      <c r="D21" s="355">
        <v>222</v>
      </c>
      <c r="E21" s="356"/>
      <c r="F21" s="99"/>
    </row>
    <row r="22" spans="1:10" ht="35.25" customHeight="1" thickTop="1" thickBot="1" x14ac:dyDescent="0.3">
      <c r="A22" s="240">
        <v>5</v>
      </c>
      <c r="B22" s="357" t="s">
        <v>436</v>
      </c>
      <c r="C22" s="354" t="s">
        <v>473</v>
      </c>
      <c r="D22" s="358">
        <v>222</v>
      </c>
      <c r="E22" s="356"/>
      <c r="F22" s="99"/>
    </row>
    <row r="23" spans="1:10" ht="37.15" customHeight="1" thickTop="1" thickBot="1" x14ac:dyDescent="0.3">
      <c r="A23" s="92">
        <v>4</v>
      </c>
      <c r="B23" s="64" t="s">
        <v>416</v>
      </c>
      <c r="C23" s="64" t="s">
        <v>412</v>
      </c>
      <c r="D23" s="241" t="s">
        <v>417</v>
      </c>
      <c r="E23" s="68"/>
      <c r="F23" s="64"/>
    </row>
    <row r="24" spans="1:10" ht="19.899999999999999" customHeight="1" thickTop="1" thickBot="1" x14ac:dyDescent="0.3">
      <c r="A24" s="43">
        <v>5</v>
      </c>
      <c r="B24" s="93" t="s">
        <v>391</v>
      </c>
      <c r="C24" s="66" t="s">
        <v>270</v>
      </c>
      <c r="D24" s="67">
        <v>6482</v>
      </c>
      <c r="E24" s="41"/>
      <c r="F24" s="37">
        <f t="shared" si="0"/>
        <v>0</v>
      </c>
      <c r="J24" s="32"/>
    </row>
    <row r="25" spans="1:10" ht="19.899999999999999" customHeight="1" thickTop="1" thickBot="1" x14ac:dyDescent="0.3">
      <c r="A25" s="70">
        <v>6</v>
      </c>
      <c r="B25" s="64" t="s">
        <v>392</v>
      </c>
      <c r="C25" s="38" t="s">
        <v>271</v>
      </c>
      <c r="D25" s="45">
        <v>6482</v>
      </c>
      <c r="E25" s="46"/>
      <c r="F25" s="37">
        <f t="shared" si="0"/>
        <v>0</v>
      </c>
    </row>
    <row r="26" spans="1:10" ht="19.899999999999999" customHeight="1" thickTop="1" thickBot="1" x14ac:dyDescent="0.3">
      <c r="A26" s="71">
        <v>7</v>
      </c>
      <c r="B26" s="68" t="s">
        <v>393</v>
      </c>
      <c r="C26" s="38" t="s">
        <v>271</v>
      </c>
      <c r="D26" s="42">
        <v>732.375</v>
      </c>
      <c r="E26" s="41"/>
      <c r="F26" s="37">
        <f t="shared" si="0"/>
        <v>0</v>
      </c>
    </row>
    <row r="27" spans="1:10" ht="19.899999999999999" customHeight="1" thickTop="1" thickBot="1" x14ac:dyDescent="0.3">
      <c r="A27" s="69">
        <v>8</v>
      </c>
      <c r="B27" s="64" t="s">
        <v>394</v>
      </c>
      <c r="C27" s="38" t="s">
        <v>272</v>
      </c>
      <c r="D27" s="42">
        <v>752.625</v>
      </c>
      <c r="E27" s="41"/>
      <c r="F27" s="37">
        <f t="shared" si="0"/>
        <v>0</v>
      </c>
    </row>
    <row r="28" spans="1:10" ht="16.899999999999999" customHeight="1" thickTop="1" thickBot="1" x14ac:dyDescent="0.3">
      <c r="A28" s="336">
        <v>9</v>
      </c>
      <c r="B28" s="334" t="s">
        <v>395</v>
      </c>
      <c r="C28" s="47" t="s">
        <v>273</v>
      </c>
      <c r="D28" s="39">
        <v>1834.875</v>
      </c>
      <c r="E28" s="31"/>
      <c r="F28" s="37">
        <f t="shared" si="0"/>
        <v>0</v>
      </c>
    </row>
    <row r="29" spans="1:10" ht="16.899999999999999" customHeight="1" thickTop="1" thickBot="1" x14ac:dyDescent="0.3">
      <c r="A29" s="336"/>
      <c r="B29" s="334"/>
      <c r="C29" s="47" t="s">
        <v>274</v>
      </c>
      <c r="D29" s="39">
        <v>5435.15625</v>
      </c>
      <c r="E29" s="31"/>
      <c r="F29" s="37">
        <f t="shared" si="0"/>
        <v>0</v>
      </c>
    </row>
    <row r="30" spans="1:10" ht="19.899999999999999" customHeight="1" thickTop="1" thickBot="1" x14ac:dyDescent="0.3">
      <c r="A30" s="335">
        <v>10</v>
      </c>
      <c r="B30" s="334" t="s">
        <v>396</v>
      </c>
      <c r="C30" s="38" t="s">
        <v>275</v>
      </c>
      <c r="D30" s="42">
        <v>1195.3125</v>
      </c>
      <c r="E30" s="41"/>
      <c r="F30" s="37">
        <f t="shared" si="0"/>
        <v>0</v>
      </c>
    </row>
    <row r="31" spans="1:10" ht="19.899999999999999" customHeight="1" thickTop="1" thickBot="1" x14ac:dyDescent="0.3">
      <c r="A31" s="335"/>
      <c r="B31" s="334"/>
      <c r="C31" s="38" t="s">
        <v>276</v>
      </c>
      <c r="D31" s="42">
        <v>2032.03125</v>
      </c>
      <c r="E31" s="41"/>
      <c r="F31" s="37">
        <f t="shared" si="0"/>
        <v>0</v>
      </c>
    </row>
    <row r="32" spans="1:10" ht="19.899999999999999" customHeight="1" thickTop="1" thickBot="1" x14ac:dyDescent="0.3">
      <c r="A32" s="335"/>
      <c r="B32" s="334"/>
      <c r="C32" s="38" t="s">
        <v>277</v>
      </c>
      <c r="D32" s="42">
        <v>9689.0625</v>
      </c>
      <c r="E32" s="41"/>
      <c r="F32" s="37">
        <f t="shared" si="0"/>
        <v>0</v>
      </c>
    </row>
    <row r="33" spans="1:6" ht="19.899999999999999" customHeight="1" thickTop="1" thickBot="1" x14ac:dyDescent="0.3">
      <c r="A33" s="335"/>
      <c r="B33" s="334"/>
      <c r="C33" s="38" t="s">
        <v>278</v>
      </c>
      <c r="D33" s="42">
        <v>19146.09375</v>
      </c>
      <c r="E33" s="41"/>
      <c r="F33" s="37">
        <f t="shared" si="0"/>
        <v>0</v>
      </c>
    </row>
    <row r="34" spans="1:6" ht="19.899999999999999" customHeight="1" thickTop="1" thickBot="1" x14ac:dyDescent="0.3">
      <c r="A34" s="43">
        <v>11</v>
      </c>
      <c r="B34" s="44" t="s">
        <v>279</v>
      </c>
      <c r="C34" s="48" t="s">
        <v>280</v>
      </c>
      <c r="D34" s="42">
        <v>309.375</v>
      </c>
      <c r="E34" s="49"/>
      <c r="F34" s="37">
        <f t="shared" si="0"/>
        <v>0</v>
      </c>
    </row>
    <row r="35" spans="1:6" ht="18.600000000000001" customHeight="1" thickTop="1" thickBot="1" x14ac:dyDescent="0.3">
      <c r="A35" s="337" t="s">
        <v>281</v>
      </c>
      <c r="B35" s="338"/>
      <c r="C35" s="338"/>
      <c r="D35" s="338"/>
      <c r="E35" s="338" t="s">
        <v>208</v>
      </c>
      <c r="F35" s="338">
        <f>F32-F34</f>
        <v>0</v>
      </c>
    </row>
    <row r="36" spans="1:6" ht="19.899999999999999" customHeight="1" thickTop="1" thickBot="1" x14ac:dyDescent="0.3">
      <c r="A36" s="43">
        <v>12</v>
      </c>
      <c r="B36" s="44" t="s">
        <v>282</v>
      </c>
      <c r="C36" s="38" t="s">
        <v>283</v>
      </c>
      <c r="D36" s="42">
        <v>1593.75</v>
      </c>
      <c r="E36" s="49"/>
      <c r="F36" s="37">
        <f t="shared" si="0"/>
        <v>0</v>
      </c>
    </row>
    <row r="37" spans="1:6" ht="32.450000000000003" customHeight="1" thickTop="1" thickBot="1" x14ac:dyDescent="0.3">
      <c r="A37" s="336">
        <v>13</v>
      </c>
      <c r="B37" s="334" t="s">
        <v>388</v>
      </c>
      <c r="C37" s="47" t="s">
        <v>285</v>
      </c>
      <c r="D37" s="39">
        <v>435.6</v>
      </c>
      <c r="E37" s="31"/>
      <c r="F37" s="37">
        <f t="shared" si="0"/>
        <v>0</v>
      </c>
    </row>
    <row r="38" spans="1:6" ht="32.450000000000003" customHeight="1" thickTop="1" thickBot="1" x14ac:dyDescent="0.3">
      <c r="A38" s="336"/>
      <c r="B38" s="334" t="s">
        <v>284</v>
      </c>
      <c r="C38" s="47" t="s">
        <v>286</v>
      </c>
      <c r="D38" s="39">
        <v>4050</v>
      </c>
      <c r="E38" s="31"/>
      <c r="F38" s="37">
        <f t="shared" si="0"/>
        <v>0</v>
      </c>
    </row>
    <row r="39" spans="1:6" ht="19.899999999999999" customHeight="1" thickTop="1" thickBot="1" x14ac:dyDescent="0.3">
      <c r="A39" s="43">
        <v>14</v>
      </c>
      <c r="B39" s="44" t="s">
        <v>287</v>
      </c>
      <c r="C39" s="38" t="s">
        <v>288</v>
      </c>
      <c r="D39" s="42">
        <v>2735</v>
      </c>
      <c r="E39" s="31"/>
      <c r="F39" s="37">
        <f t="shared" si="0"/>
        <v>0</v>
      </c>
    </row>
    <row r="40" spans="1:6" ht="19.899999999999999" customHeight="1" thickTop="1" thickBot="1" x14ac:dyDescent="0.3">
      <c r="A40" s="43">
        <v>15</v>
      </c>
      <c r="B40" s="64" t="s">
        <v>397</v>
      </c>
      <c r="C40" s="38" t="s">
        <v>289</v>
      </c>
      <c r="D40" s="42">
        <v>15420</v>
      </c>
      <c r="E40" s="31"/>
      <c r="F40" s="37">
        <f t="shared" si="0"/>
        <v>0</v>
      </c>
    </row>
    <row r="41" spans="1:6" ht="19.899999999999999" customHeight="1" thickTop="1" thickBot="1" x14ac:dyDescent="0.3">
      <c r="A41" s="43">
        <v>16</v>
      </c>
      <c r="B41" s="44" t="s">
        <v>290</v>
      </c>
      <c r="C41" s="38" t="s">
        <v>291</v>
      </c>
      <c r="D41" s="42">
        <v>6562.5</v>
      </c>
      <c r="E41" s="31"/>
      <c r="F41" s="37">
        <f t="shared" si="0"/>
        <v>0</v>
      </c>
    </row>
    <row r="42" spans="1:6" ht="19.899999999999999" customHeight="1" thickTop="1" thickBot="1" x14ac:dyDescent="0.3">
      <c r="A42" s="335">
        <v>17</v>
      </c>
      <c r="B42" s="334" t="s">
        <v>292</v>
      </c>
      <c r="C42" s="38" t="s">
        <v>293</v>
      </c>
      <c r="D42" s="42">
        <v>1350</v>
      </c>
      <c r="E42" s="31"/>
      <c r="F42" s="37">
        <f t="shared" si="0"/>
        <v>0</v>
      </c>
    </row>
    <row r="43" spans="1:6" ht="19.899999999999999" customHeight="1" thickTop="1" thickBot="1" x14ac:dyDescent="0.3">
      <c r="A43" s="335"/>
      <c r="B43" s="334"/>
      <c r="C43" s="38" t="s">
        <v>294</v>
      </c>
      <c r="D43" s="42">
        <v>6370</v>
      </c>
      <c r="E43" s="31"/>
      <c r="F43" s="37">
        <f t="shared" si="0"/>
        <v>0</v>
      </c>
    </row>
    <row r="44" spans="1:6" ht="19.899999999999999" customHeight="1" thickTop="1" thickBot="1" x14ac:dyDescent="0.3">
      <c r="A44" s="335"/>
      <c r="B44" s="334"/>
      <c r="C44" s="38" t="s">
        <v>295</v>
      </c>
      <c r="D44" s="42">
        <v>12453.75</v>
      </c>
      <c r="E44" s="31"/>
      <c r="F44" s="37">
        <f t="shared" si="0"/>
        <v>0</v>
      </c>
    </row>
    <row r="45" spans="1:6" ht="18.600000000000001" customHeight="1" thickTop="1" thickBot="1" x14ac:dyDescent="0.3">
      <c r="A45" s="336">
        <v>18</v>
      </c>
      <c r="B45" s="334" t="s">
        <v>342</v>
      </c>
      <c r="C45" s="47" t="s">
        <v>293</v>
      </c>
      <c r="D45" s="39">
        <v>4765.5</v>
      </c>
      <c r="E45" s="31"/>
      <c r="F45" s="37">
        <f t="shared" si="0"/>
        <v>0</v>
      </c>
    </row>
    <row r="46" spans="1:6" ht="18.600000000000001" customHeight="1" thickTop="1" thickBot="1" x14ac:dyDescent="0.3">
      <c r="A46" s="336"/>
      <c r="B46" s="334"/>
      <c r="C46" s="47" t="s">
        <v>293</v>
      </c>
      <c r="D46" s="39">
        <v>21600</v>
      </c>
      <c r="E46" s="31"/>
      <c r="F46" s="37">
        <f t="shared" si="0"/>
        <v>0</v>
      </c>
    </row>
    <row r="47" spans="1:6" ht="18.600000000000001" customHeight="1" thickTop="1" thickBot="1" x14ac:dyDescent="0.3">
      <c r="A47" s="336">
        <v>19</v>
      </c>
      <c r="B47" s="334" t="s">
        <v>296</v>
      </c>
      <c r="C47" s="47" t="s">
        <v>293</v>
      </c>
      <c r="D47" s="39">
        <v>857.25000000000011</v>
      </c>
      <c r="E47" s="31"/>
      <c r="F47" s="37">
        <f t="shared" si="0"/>
        <v>0</v>
      </c>
    </row>
    <row r="48" spans="1:6" ht="18.600000000000001" customHeight="1" thickTop="1" thickBot="1" x14ac:dyDescent="0.3">
      <c r="A48" s="336"/>
      <c r="B48" s="334"/>
      <c r="C48" s="47" t="s">
        <v>293</v>
      </c>
      <c r="D48" s="39">
        <v>14411.25</v>
      </c>
      <c r="E48" s="31"/>
      <c r="F48" s="37">
        <f t="shared" si="0"/>
        <v>0</v>
      </c>
    </row>
    <row r="49" spans="1:6" ht="23.45" customHeight="1" thickTop="1" thickBot="1" x14ac:dyDescent="0.3">
      <c r="A49" s="33">
        <v>20</v>
      </c>
      <c r="B49" s="50" t="s">
        <v>297</v>
      </c>
      <c r="C49" s="47" t="s">
        <v>298</v>
      </c>
      <c r="D49" s="39">
        <v>15958.125</v>
      </c>
      <c r="E49" s="31"/>
      <c r="F49" s="37">
        <f t="shared" si="0"/>
        <v>0</v>
      </c>
    </row>
    <row r="50" spans="1:6" ht="23.45" customHeight="1" thickTop="1" thickBot="1" x14ac:dyDescent="0.3">
      <c r="A50" s="94">
        <v>21</v>
      </c>
      <c r="B50" s="95" t="s">
        <v>414</v>
      </c>
      <c r="C50" s="96" t="s">
        <v>415</v>
      </c>
      <c r="D50" s="97">
        <v>1437.5</v>
      </c>
      <c r="E50" s="98"/>
      <c r="F50" s="99">
        <f t="shared" si="0"/>
        <v>0</v>
      </c>
    </row>
    <row r="51" spans="1:6" ht="18.600000000000001" customHeight="1" thickTop="1" thickBot="1" x14ac:dyDescent="0.3">
      <c r="A51" s="337" t="s">
        <v>299</v>
      </c>
      <c r="B51" s="338"/>
      <c r="C51" s="338"/>
      <c r="D51" s="338"/>
      <c r="E51" s="338"/>
      <c r="F51" s="338"/>
    </row>
    <row r="52" spans="1:6" ht="19.899999999999999" customHeight="1" thickTop="1" thickBot="1" x14ac:dyDescent="0.3">
      <c r="A52" s="43">
        <v>22</v>
      </c>
      <c r="B52" s="44" t="s">
        <v>300</v>
      </c>
      <c r="C52" s="38" t="s">
        <v>301</v>
      </c>
      <c r="D52" s="42">
        <v>5103</v>
      </c>
      <c r="E52" s="31"/>
      <c r="F52" s="37">
        <f t="shared" si="0"/>
        <v>0</v>
      </c>
    </row>
    <row r="53" spans="1:6" ht="19.899999999999999" customHeight="1" thickTop="1" thickBot="1" x14ac:dyDescent="0.3">
      <c r="A53" s="43">
        <v>23</v>
      </c>
      <c r="B53" s="44" t="s">
        <v>343</v>
      </c>
      <c r="C53" s="38" t="s">
        <v>302</v>
      </c>
      <c r="D53" s="42">
        <v>6494.625</v>
      </c>
      <c r="E53" s="31"/>
      <c r="F53" s="37">
        <f t="shared" si="0"/>
        <v>0</v>
      </c>
    </row>
    <row r="54" spans="1:6" ht="19.899999999999999" customHeight="1" thickTop="1" thickBot="1" x14ac:dyDescent="0.3">
      <c r="A54" s="335">
        <v>24</v>
      </c>
      <c r="B54" s="334" t="s">
        <v>303</v>
      </c>
      <c r="C54" s="38" t="s">
        <v>304</v>
      </c>
      <c r="D54" s="42">
        <v>81.81</v>
      </c>
      <c r="E54" s="31"/>
      <c r="F54" s="37">
        <f t="shared" si="0"/>
        <v>0</v>
      </c>
    </row>
    <row r="55" spans="1:6" ht="19.899999999999999" customHeight="1" thickTop="1" thickBot="1" x14ac:dyDescent="0.3">
      <c r="A55" s="335"/>
      <c r="B55" s="334"/>
      <c r="C55" s="38" t="s">
        <v>305</v>
      </c>
      <c r="D55" s="42">
        <v>534.375</v>
      </c>
      <c r="E55" s="31"/>
      <c r="F55" s="37">
        <f t="shared" si="0"/>
        <v>0</v>
      </c>
    </row>
    <row r="56" spans="1:6" ht="19.899999999999999" customHeight="1" thickTop="1" thickBot="1" x14ac:dyDescent="0.3">
      <c r="A56" s="335"/>
      <c r="B56" s="334"/>
      <c r="C56" s="38" t="s">
        <v>306</v>
      </c>
      <c r="D56" s="42">
        <v>11475</v>
      </c>
      <c r="E56" s="31"/>
      <c r="F56" s="37">
        <f t="shared" si="0"/>
        <v>0</v>
      </c>
    </row>
    <row r="57" spans="1:6" ht="19.899999999999999" customHeight="1" thickTop="1" thickBot="1" x14ac:dyDescent="0.3">
      <c r="A57" s="43">
        <v>25</v>
      </c>
      <c r="B57" s="44" t="s">
        <v>307</v>
      </c>
      <c r="C57" s="38" t="s">
        <v>308</v>
      </c>
      <c r="D57" s="42">
        <v>101.85000000000001</v>
      </c>
      <c r="E57" s="31"/>
      <c r="F57" s="37">
        <f t="shared" si="0"/>
        <v>0</v>
      </c>
    </row>
    <row r="58" spans="1:6" ht="19.899999999999999" customHeight="1" thickTop="1" thickBot="1" x14ac:dyDescent="0.3">
      <c r="A58" s="43">
        <v>26</v>
      </c>
      <c r="B58" s="44" t="s">
        <v>309</v>
      </c>
      <c r="C58" s="38" t="s">
        <v>310</v>
      </c>
      <c r="D58" s="42">
        <v>770.6</v>
      </c>
      <c r="E58" s="31"/>
      <c r="F58" s="37">
        <f t="shared" si="0"/>
        <v>0</v>
      </c>
    </row>
    <row r="59" spans="1:6" ht="19.899999999999999" customHeight="1" thickTop="1" thickBot="1" x14ac:dyDescent="0.3">
      <c r="A59" s="43">
        <v>27</v>
      </c>
      <c r="B59" s="44" t="s">
        <v>311</v>
      </c>
      <c r="C59" s="38" t="s">
        <v>312</v>
      </c>
      <c r="D59" s="42">
        <v>208.25</v>
      </c>
      <c r="E59" s="31"/>
      <c r="F59" s="37">
        <f t="shared" si="0"/>
        <v>0</v>
      </c>
    </row>
    <row r="60" spans="1:6" ht="19.899999999999999" customHeight="1" thickTop="1" thickBot="1" x14ac:dyDescent="0.3">
      <c r="A60" s="43">
        <v>28</v>
      </c>
      <c r="B60" s="44" t="s">
        <v>313</v>
      </c>
      <c r="C60" s="38" t="s">
        <v>314</v>
      </c>
      <c r="D60" s="42">
        <v>3719</v>
      </c>
      <c r="E60" s="31"/>
      <c r="F60" s="37">
        <f t="shared" si="0"/>
        <v>0</v>
      </c>
    </row>
    <row r="61" spans="1:6" ht="19.899999999999999" customHeight="1" thickTop="1" thickBot="1" x14ac:dyDescent="0.3">
      <c r="A61" s="43">
        <v>29</v>
      </c>
      <c r="B61" s="44" t="s">
        <v>315</v>
      </c>
      <c r="C61" s="38" t="s">
        <v>316</v>
      </c>
      <c r="D61" s="42">
        <v>525</v>
      </c>
      <c r="E61" s="31"/>
      <c r="F61" s="37">
        <f t="shared" si="0"/>
        <v>0</v>
      </c>
    </row>
    <row r="62" spans="1:6" ht="19.899999999999999" customHeight="1" thickTop="1" thickBot="1" x14ac:dyDescent="0.3">
      <c r="A62" s="43">
        <v>30</v>
      </c>
      <c r="B62" s="44" t="s">
        <v>317</v>
      </c>
      <c r="C62" s="38" t="s">
        <v>318</v>
      </c>
      <c r="D62" s="42">
        <v>2034.69</v>
      </c>
      <c r="E62" s="31"/>
      <c r="F62" s="37">
        <f t="shared" si="0"/>
        <v>0</v>
      </c>
    </row>
    <row r="63" spans="1:6" ht="18.600000000000001" customHeight="1" thickTop="1" thickBot="1" x14ac:dyDescent="0.3">
      <c r="A63" s="336">
        <v>31</v>
      </c>
      <c r="B63" s="334" t="s">
        <v>319</v>
      </c>
      <c r="C63" s="47" t="s">
        <v>293</v>
      </c>
      <c r="D63" s="39">
        <v>1150.875</v>
      </c>
      <c r="E63" s="31"/>
      <c r="F63" s="37">
        <f t="shared" si="0"/>
        <v>0</v>
      </c>
    </row>
    <row r="64" spans="1:6" ht="18.600000000000001" customHeight="1" thickTop="1" thickBot="1" x14ac:dyDescent="0.3">
      <c r="A64" s="336"/>
      <c r="B64" s="334"/>
      <c r="C64" s="47" t="s">
        <v>294</v>
      </c>
      <c r="D64" s="39">
        <v>5940</v>
      </c>
      <c r="E64" s="31"/>
      <c r="F64" s="37">
        <f t="shared" si="0"/>
        <v>0</v>
      </c>
    </row>
    <row r="65" spans="1:6" ht="18.600000000000001" customHeight="1" thickTop="1" thickBot="1" x14ac:dyDescent="0.3">
      <c r="A65" s="336">
        <v>32</v>
      </c>
      <c r="B65" s="334" t="s">
        <v>320</v>
      </c>
      <c r="C65" s="47" t="s">
        <v>293</v>
      </c>
      <c r="D65" s="39">
        <v>1150.875</v>
      </c>
      <c r="E65" s="31"/>
      <c r="F65" s="37">
        <f t="shared" si="0"/>
        <v>0</v>
      </c>
    </row>
    <row r="66" spans="1:6" ht="18.600000000000001" customHeight="1" thickTop="1" thickBot="1" x14ac:dyDescent="0.3">
      <c r="A66" s="336"/>
      <c r="B66" s="334"/>
      <c r="C66" s="47" t="s">
        <v>294</v>
      </c>
      <c r="D66" s="39">
        <v>4920.75</v>
      </c>
      <c r="E66" s="31"/>
      <c r="F66" s="37">
        <f t="shared" si="0"/>
        <v>0</v>
      </c>
    </row>
    <row r="67" spans="1:6" ht="18.600000000000001" customHeight="1" thickTop="1" thickBot="1" x14ac:dyDescent="0.3">
      <c r="A67" s="336">
        <v>33</v>
      </c>
      <c r="B67" s="334" t="s">
        <v>321</v>
      </c>
      <c r="C67" s="47" t="s">
        <v>293</v>
      </c>
      <c r="D67" s="39">
        <v>2936.25</v>
      </c>
      <c r="E67" s="31"/>
      <c r="F67" s="37">
        <f t="shared" si="0"/>
        <v>0</v>
      </c>
    </row>
    <row r="68" spans="1:6" ht="18.600000000000001" customHeight="1" thickTop="1" thickBot="1" x14ac:dyDescent="0.3">
      <c r="A68" s="336"/>
      <c r="B68" s="334"/>
      <c r="C68" s="47" t="s">
        <v>294</v>
      </c>
      <c r="D68" s="39">
        <v>13770</v>
      </c>
      <c r="E68" s="31"/>
      <c r="F68" s="37">
        <f t="shared" si="0"/>
        <v>0</v>
      </c>
    </row>
    <row r="69" spans="1:6" ht="33.6" customHeight="1" thickTop="1" thickBot="1" x14ac:dyDescent="0.3">
      <c r="A69" s="43">
        <v>34</v>
      </c>
      <c r="B69" s="44" t="s">
        <v>322</v>
      </c>
      <c r="C69" s="38" t="s">
        <v>294</v>
      </c>
      <c r="D69" s="42">
        <v>14657.625</v>
      </c>
      <c r="E69" s="31"/>
      <c r="F69" s="37">
        <f t="shared" si="0"/>
        <v>0</v>
      </c>
    </row>
    <row r="70" spans="1:6" ht="18.600000000000001" customHeight="1" thickTop="1" thickBot="1" x14ac:dyDescent="0.3">
      <c r="A70" s="336">
        <v>35</v>
      </c>
      <c r="B70" s="334" t="s">
        <v>323</v>
      </c>
      <c r="C70" s="47" t="s">
        <v>324</v>
      </c>
      <c r="D70" s="39">
        <v>11373.75</v>
      </c>
      <c r="E70" s="31"/>
      <c r="F70" s="37">
        <f t="shared" si="0"/>
        <v>0</v>
      </c>
    </row>
    <row r="71" spans="1:6" ht="18.600000000000001" customHeight="1" thickTop="1" thickBot="1" x14ac:dyDescent="0.3">
      <c r="A71" s="336"/>
      <c r="B71" s="334"/>
      <c r="C71" s="47" t="s">
        <v>294</v>
      </c>
      <c r="D71" s="39">
        <v>56565</v>
      </c>
      <c r="E71" s="31"/>
      <c r="F71" s="37">
        <f t="shared" si="0"/>
        <v>0</v>
      </c>
    </row>
    <row r="72" spans="1:6" ht="34.5" customHeight="1" thickTop="1" thickBot="1" x14ac:dyDescent="0.3">
      <c r="A72" s="43">
        <v>36</v>
      </c>
      <c r="B72" s="44" t="s">
        <v>325</v>
      </c>
      <c r="C72" s="47" t="s">
        <v>326</v>
      </c>
      <c r="D72" s="42">
        <v>1381.25</v>
      </c>
      <c r="E72" s="31"/>
      <c r="F72" s="37">
        <f t="shared" si="0"/>
        <v>0</v>
      </c>
    </row>
    <row r="73" spans="1:6" ht="18.600000000000001" customHeight="1" thickTop="1" thickBot="1" x14ac:dyDescent="0.3">
      <c r="A73" s="337" t="s">
        <v>327</v>
      </c>
      <c r="B73" s="338"/>
      <c r="C73" s="338"/>
      <c r="D73" s="338"/>
      <c r="E73" s="338"/>
      <c r="F73" s="338"/>
    </row>
    <row r="74" spans="1:6" ht="19.899999999999999" customHeight="1" thickTop="1" thickBot="1" x14ac:dyDescent="0.3">
      <c r="A74" s="43">
        <v>37</v>
      </c>
      <c r="B74" s="64" t="s">
        <v>387</v>
      </c>
      <c r="C74" s="48" t="s">
        <v>328</v>
      </c>
      <c r="D74" s="42">
        <v>2193.75</v>
      </c>
      <c r="E74" s="31"/>
      <c r="F74" s="37">
        <f t="shared" si="0"/>
        <v>0</v>
      </c>
    </row>
    <row r="75" spans="1:6" ht="19.899999999999999" customHeight="1" thickTop="1" thickBot="1" x14ac:dyDescent="0.3">
      <c r="A75" s="73">
        <v>38</v>
      </c>
      <c r="B75" s="78" t="s">
        <v>405</v>
      </c>
      <c r="C75" s="79" t="s">
        <v>407</v>
      </c>
      <c r="D75" s="80">
        <v>2110</v>
      </c>
      <c r="E75" s="81"/>
      <c r="F75" s="82">
        <f t="shared" si="0"/>
        <v>0</v>
      </c>
    </row>
    <row r="76" spans="1:6" ht="19.899999999999999" customHeight="1" thickTop="1" thickBot="1" x14ac:dyDescent="0.3">
      <c r="A76" s="43">
        <v>39</v>
      </c>
      <c r="B76" s="44" t="s">
        <v>329</v>
      </c>
      <c r="C76" s="48" t="s">
        <v>330</v>
      </c>
      <c r="D76" s="42">
        <v>3594.375</v>
      </c>
      <c r="E76" s="31"/>
      <c r="F76" s="37">
        <f t="shared" si="0"/>
        <v>0</v>
      </c>
    </row>
    <row r="77" spans="1:6" ht="19.899999999999999" customHeight="1" thickTop="1" thickBot="1" x14ac:dyDescent="0.3">
      <c r="A77" s="43">
        <v>40</v>
      </c>
      <c r="B77" s="64" t="s">
        <v>389</v>
      </c>
      <c r="C77" s="48" t="s">
        <v>331</v>
      </c>
      <c r="D77" s="42">
        <v>8262</v>
      </c>
      <c r="E77" s="31"/>
      <c r="F77" s="37">
        <f t="shared" si="0"/>
        <v>0</v>
      </c>
    </row>
    <row r="78" spans="1:6" ht="18.600000000000001" customHeight="1" thickTop="1" thickBot="1" x14ac:dyDescent="0.3">
      <c r="A78" s="337" t="s">
        <v>332</v>
      </c>
      <c r="B78" s="338"/>
      <c r="C78" s="338"/>
      <c r="D78" s="338"/>
      <c r="E78" s="338"/>
      <c r="F78" s="338"/>
    </row>
    <row r="79" spans="1:6" ht="33.75" customHeight="1" thickTop="1" thickBot="1" x14ac:dyDescent="0.3">
      <c r="A79" s="94">
        <v>41</v>
      </c>
      <c r="B79" s="353" t="s">
        <v>475</v>
      </c>
      <c r="C79" s="96" t="s">
        <v>474</v>
      </c>
      <c r="D79" s="97">
        <v>4500</v>
      </c>
      <c r="E79" s="98"/>
      <c r="F79" s="99">
        <f t="shared" si="0"/>
        <v>0</v>
      </c>
    </row>
    <row r="80" spans="1:6" ht="33.75" customHeight="1" thickTop="1" thickBot="1" x14ac:dyDescent="0.3">
      <c r="A80" s="94">
        <v>42</v>
      </c>
      <c r="B80" s="353" t="s">
        <v>476</v>
      </c>
      <c r="C80" s="96" t="s">
        <v>474</v>
      </c>
      <c r="D80" s="97">
        <v>5500</v>
      </c>
      <c r="E80" s="98"/>
      <c r="F80" s="99">
        <f t="shared" si="0"/>
        <v>0</v>
      </c>
    </row>
    <row r="81" spans="1:7" ht="18.600000000000001" customHeight="1" thickTop="1" thickBot="1" x14ac:dyDescent="0.3">
      <c r="A81" s="337" t="s">
        <v>333</v>
      </c>
      <c r="B81" s="338"/>
      <c r="C81" s="338"/>
      <c r="D81" s="338"/>
      <c r="E81" s="338"/>
      <c r="F81" s="338"/>
    </row>
    <row r="82" spans="1:7" ht="32.450000000000003" customHeight="1" thickTop="1" thickBot="1" x14ac:dyDescent="0.3">
      <c r="A82" s="336">
        <v>43</v>
      </c>
      <c r="B82" s="334" t="s">
        <v>334</v>
      </c>
      <c r="C82" s="47" t="s">
        <v>335</v>
      </c>
      <c r="D82" s="39">
        <v>2700</v>
      </c>
      <c r="E82" s="31"/>
      <c r="F82" s="37">
        <f t="shared" si="0"/>
        <v>0</v>
      </c>
    </row>
    <row r="83" spans="1:7" ht="35.450000000000003" customHeight="1" thickTop="1" thickBot="1" x14ac:dyDescent="0.3">
      <c r="A83" s="336"/>
      <c r="B83" s="334"/>
      <c r="C83" s="47" t="s">
        <v>336</v>
      </c>
      <c r="D83" s="39">
        <v>15727.5</v>
      </c>
      <c r="E83" s="31"/>
      <c r="F83" s="37">
        <f t="shared" ref="F83:F85" si="1">D83*E83</f>
        <v>0</v>
      </c>
    </row>
    <row r="84" spans="1:7" ht="23.45" customHeight="1" thickTop="1" thickBot="1" x14ac:dyDescent="0.3">
      <c r="A84" s="336">
        <v>44</v>
      </c>
      <c r="B84" s="334" t="s">
        <v>337</v>
      </c>
      <c r="C84" s="47" t="s">
        <v>338</v>
      </c>
      <c r="D84" s="39">
        <v>235.32</v>
      </c>
      <c r="E84" s="31"/>
      <c r="F84" s="37">
        <f t="shared" si="1"/>
        <v>0</v>
      </c>
    </row>
    <row r="85" spans="1:7" ht="23.45" customHeight="1" thickTop="1" thickBot="1" x14ac:dyDescent="0.3">
      <c r="A85" s="336"/>
      <c r="B85" s="334"/>
      <c r="C85" s="47" t="s">
        <v>339</v>
      </c>
      <c r="D85" s="39">
        <v>1850.4</v>
      </c>
      <c r="E85" s="31"/>
      <c r="F85" s="37">
        <f t="shared" si="1"/>
        <v>0</v>
      </c>
    </row>
    <row r="86" spans="1:7" ht="18.600000000000001" customHeight="1" thickTop="1" thickBot="1" x14ac:dyDescent="0.3">
      <c r="A86" s="337" t="s">
        <v>340</v>
      </c>
      <c r="B86" s="338"/>
      <c r="C86" s="338"/>
      <c r="D86" s="338"/>
      <c r="E86" s="338"/>
      <c r="F86" s="338"/>
    </row>
    <row r="87" spans="1:7" ht="19.899999999999999" customHeight="1" thickTop="1" thickBot="1" x14ac:dyDescent="0.3">
      <c r="A87" s="51">
        <v>45</v>
      </c>
      <c r="B87" s="245" t="s">
        <v>390</v>
      </c>
      <c r="C87" s="52" t="s">
        <v>341</v>
      </c>
      <c r="D87" s="39">
        <v>8100</v>
      </c>
      <c r="E87" s="31"/>
      <c r="F87" s="37">
        <f t="shared" ref="F87" si="2">D87*E87</f>
        <v>0</v>
      </c>
    </row>
    <row r="88" spans="1:7" ht="17.45" customHeight="1" thickTop="1" x14ac:dyDescent="0.25">
      <c r="A88" s="2"/>
      <c r="C88"/>
      <c r="E88" t="s">
        <v>204</v>
      </c>
      <c r="F88" s="9">
        <f>SUM(F9:F87)</f>
        <v>0</v>
      </c>
      <c r="G88" s="6"/>
    </row>
    <row r="89" spans="1:7" ht="17.45" customHeight="1" x14ac:dyDescent="0.25">
      <c r="A89" s="2" t="s">
        <v>401</v>
      </c>
      <c r="B89" s="2"/>
      <c r="C89"/>
      <c r="F89" s="9"/>
      <c r="G89" s="6"/>
    </row>
    <row r="90" spans="1:7" ht="17.45" customHeight="1" x14ac:dyDescent="0.25">
      <c r="A90" s="2"/>
      <c r="B90" s="72"/>
      <c r="C90"/>
      <c r="F90" s="9"/>
      <c r="G90" s="6"/>
    </row>
    <row r="91" spans="1:7" ht="17.45" customHeight="1" x14ac:dyDescent="0.25">
      <c r="A91" s="3"/>
      <c r="B91" s="4"/>
      <c r="C91"/>
      <c r="F91" s="9"/>
      <c r="G91" s="7"/>
    </row>
    <row r="92" spans="1:7" ht="17.45" customHeight="1" x14ac:dyDescent="0.25">
      <c r="C92"/>
      <c r="E92" s="10" t="s">
        <v>205</v>
      </c>
      <c r="F92" s="9">
        <f>F88</f>
        <v>0</v>
      </c>
      <c r="G92" s="8"/>
    </row>
    <row r="93" spans="1:7" ht="17.45" customHeight="1" x14ac:dyDescent="0.25">
      <c r="C93"/>
      <c r="E93" s="10" t="s">
        <v>398</v>
      </c>
      <c r="F93" s="9">
        <f>F9+F10+F14+F16+F17+F18+F19+F20</f>
        <v>0</v>
      </c>
      <c r="G93" s="8"/>
    </row>
    <row r="94" spans="1:7" ht="17.45" customHeight="1" x14ac:dyDescent="0.25">
      <c r="A94" s="4"/>
      <c r="C94"/>
      <c r="E94" s="10" t="s">
        <v>206</v>
      </c>
      <c r="F94" s="9">
        <f>IF(((96000)&lt;=F93)*AND(F92&lt;(180000)),5,0)+IF(((180000)&lt;=F93),10,0)</f>
        <v>0</v>
      </c>
      <c r="G94" s="8"/>
    </row>
    <row r="95" spans="1:7" ht="17.45" customHeight="1" x14ac:dyDescent="0.25">
      <c r="A95" s="4"/>
      <c r="C95"/>
      <c r="E95" s="10" t="s">
        <v>207</v>
      </c>
      <c r="F95" s="9">
        <f>F92-F93</f>
        <v>0</v>
      </c>
      <c r="G95" s="8"/>
    </row>
    <row r="96" spans="1:7" ht="17.45" customHeight="1" x14ac:dyDescent="0.25">
      <c r="C96"/>
      <c r="E96" s="10" t="s">
        <v>209</v>
      </c>
      <c r="F96" s="9">
        <f>F95+F93-(F93*10/100)</f>
        <v>0</v>
      </c>
      <c r="G96" s="6"/>
    </row>
  </sheetData>
  <mergeCells count="40">
    <mergeCell ref="A19:A20"/>
    <mergeCell ref="B19:B20"/>
    <mergeCell ref="C6:E6"/>
    <mergeCell ref="A8:F8"/>
    <mergeCell ref="A9:A12"/>
    <mergeCell ref="B9:B12"/>
    <mergeCell ref="B13:B18"/>
    <mergeCell ref="A13:A18"/>
    <mergeCell ref="A82:A83"/>
    <mergeCell ref="A84:A85"/>
    <mergeCell ref="A78:F78"/>
    <mergeCell ref="A67:A68"/>
    <mergeCell ref="A70:A71"/>
    <mergeCell ref="B70:B71"/>
    <mergeCell ref="B67:B68"/>
    <mergeCell ref="A86:F86"/>
    <mergeCell ref="A81:F81"/>
    <mergeCell ref="B82:B83"/>
    <mergeCell ref="B84:B85"/>
    <mergeCell ref="A37:A38"/>
    <mergeCell ref="B37:B38"/>
    <mergeCell ref="A51:F51"/>
    <mergeCell ref="A73:F73"/>
    <mergeCell ref="A42:A44"/>
    <mergeCell ref="A45:A46"/>
    <mergeCell ref="A47:A48"/>
    <mergeCell ref="B47:B48"/>
    <mergeCell ref="B45:B46"/>
    <mergeCell ref="B42:B44"/>
    <mergeCell ref="A63:A64"/>
    <mergeCell ref="A65:A66"/>
    <mergeCell ref="B65:B66"/>
    <mergeCell ref="B63:B64"/>
    <mergeCell ref="A54:A56"/>
    <mergeCell ref="B54:B56"/>
    <mergeCell ref="A28:A29"/>
    <mergeCell ref="B28:B29"/>
    <mergeCell ref="A30:A33"/>
    <mergeCell ref="B30:B33"/>
    <mergeCell ref="A35:F35"/>
  </mergeCells>
  <pageMargins left="0" right="0" top="0" bottom="0" header="0" footer="0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85" zoomScaleNormal="85" workbookViewId="0">
      <selection activeCell="I6" sqref="I6"/>
    </sheetView>
  </sheetViews>
  <sheetFormatPr defaultColWidth="8.85546875" defaultRowHeight="21" customHeight="1" x14ac:dyDescent="0.2"/>
  <cols>
    <col min="1" max="1" width="44.28515625" style="20" customWidth="1"/>
    <col min="2" max="2" width="73" style="19" customWidth="1"/>
    <col min="3" max="16384" width="8.85546875" style="19"/>
  </cols>
  <sheetData>
    <row r="1" spans="1:2" s="16" customFormat="1" ht="55.15" customHeight="1" x14ac:dyDescent="0.2">
      <c r="A1" s="351" t="s">
        <v>348</v>
      </c>
      <c r="B1" s="352"/>
    </row>
    <row r="2" spans="1:2" ht="21" customHeight="1" x14ac:dyDescent="0.2">
      <c r="A2" s="17" t="s">
        <v>226</v>
      </c>
      <c r="B2" s="18" t="s">
        <v>227</v>
      </c>
    </row>
    <row r="3" spans="1:2" ht="21" customHeight="1" x14ac:dyDescent="0.2">
      <c r="A3" s="17" t="s">
        <v>228</v>
      </c>
      <c r="B3" s="18"/>
    </row>
    <row r="4" spans="1:2" ht="21" customHeight="1" x14ac:dyDescent="0.2">
      <c r="A4" s="17" t="s">
        <v>229</v>
      </c>
      <c r="B4" s="18"/>
    </row>
    <row r="5" spans="1:2" ht="21" customHeight="1" x14ac:dyDescent="0.2">
      <c r="A5" s="17" t="s">
        <v>230</v>
      </c>
      <c r="B5" s="18" t="s">
        <v>227</v>
      </c>
    </row>
    <row r="6" spans="1:2" ht="21" customHeight="1" x14ac:dyDescent="0.2">
      <c r="A6" s="17" t="s">
        <v>231</v>
      </c>
      <c r="B6" s="18" t="s">
        <v>227</v>
      </c>
    </row>
    <row r="7" spans="1:2" ht="21" customHeight="1" x14ac:dyDescent="0.2">
      <c r="A7" s="17" t="s">
        <v>232</v>
      </c>
      <c r="B7" s="18"/>
    </row>
    <row r="8" spans="1:2" ht="21" customHeight="1" x14ac:dyDescent="0.2">
      <c r="A8" s="17" t="s">
        <v>233</v>
      </c>
      <c r="B8" s="18" t="s">
        <v>227</v>
      </c>
    </row>
    <row r="9" spans="1:2" ht="21" customHeight="1" x14ac:dyDescent="0.2">
      <c r="A9" s="17" t="s">
        <v>234</v>
      </c>
      <c r="B9" s="18"/>
    </row>
    <row r="10" spans="1:2" ht="21" customHeight="1" x14ac:dyDescent="0.2">
      <c r="A10" s="17" t="s">
        <v>235</v>
      </c>
      <c r="B10" s="18" t="s">
        <v>227</v>
      </c>
    </row>
    <row r="11" spans="1:2" ht="21" customHeight="1" x14ac:dyDescent="0.2">
      <c r="A11" s="17" t="s">
        <v>236</v>
      </c>
      <c r="B11" s="18" t="s">
        <v>227</v>
      </c>
    </row>
    <row r="12" spans="1:2" ht="21" customHeight="1" x14ac:dyDescent="0.2">
      <c r="A12" s="17" t="s">
        <v>237</v>
      </c>
      <c r="B12" s="18" t="s">
        <v>227</v>
      </c>
    </row>
    <row r="13" spans="1:2" ht="21" customHeight="1" x14ac:dyDescent="0.2">
      <c r="A13" s="17" t="s">
        <v>238</v>
      </c>
      <c r="B13" s="18" t="s">
        <v>227</v>
      </c>
    </row>
    <row r="14" spans="1:2" ht="21" customHeight="1" x14ac:dyDescent="0.2">
      <c r="A14" s="17" t="s">
        <v>239</v>
      </c>
      <c r="B14" s="18"/>
    </row>
    <row r="15" spans="1:2" ht="21" customHeight="1" x14ac:dyDescent="0.2">
      <c r="A15" s="17" t="s">
        <v>240</v>
      </c>
      <c r="B15" s="18" t="s">
        <v>227</v>
      </c>
    </row>
    <row r="16" spans="1:2" ht="21" customHeight="1" x14ac:dyDescent="0.2">
      <c r="A16" s="17" t="s">
        <v>241</v>
      </c>
      <c r="B16" s="18"/>
    </row>
    <row r="17" spans="1:2" ht="21" customHeight="1" x14ac:dyDescent="0.2">
      <c r="A17" s="17" t="s">
        <v>242</v>
      </c>
      <c r="B17" s="18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Препараты СЕЛЬХОЗЭКОСЕРВИС</vt:lpstr>
      <vt:lpstr>Мелкая фасовка</vt:lpstr>
      <vt:lpstr>Клеевые ловушки</vt:lpstr>
      <vt:lpstr>Крупная фасовка</vt:lpstr>
      <vt:lpstr>РЕКВИЗИТЫ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Dmitry</cp:lastModifiedBy>
  <cp:lastPrinted>2024-01-23T12:11:39Z</cp:lastPrinted>
  <dcterms:created xsi:type="dcterms:W3CDTF">2022-10-06T09:21:54Z</dcterms:created>
  <dcterms:modified xsi:type="dcterms:W3CDTF">2024-03-05T09:17:21Z</dcterms:modified>
</cp:coreProperties>
</file>